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gif" ContentType="image/gif"/>
  <Default Extension="jpeg" ContentType="image/jpeg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LIFE-SERVER\data\アベ\栄養科\デイケア献立表\"/>
    </mc:Choice>
  </mc:AlternateContent>
  <xr:revisionPtr revIDLastSave="0" documentId="13_ncr:1_{15239667-F11C-4426-9689-85A3A62EE4A2}" xr6:coauthVersionLast="47" xr6:coauthVersionMax="47" xr10:uidLastSave="{00000000-0000-0000-0000-000000000000}"/>
  <bookViews>
    <workbookView xWindow="-120" yWindow="-120" windowWidth="20730" windowHeight="11040" activeTab="1" xr2:uid="{CC54C0EC-3318-48B3-856A-529EC9EFE1FC}"/>
  </bookViews>
  <sheets>
    <sheet name="デイ献立表" sheetId="7" r:id="rId1"/>
    <sheet name="2.16" sheetId="49" r:id="rId2"/>
    <sheet name="2.9" sheetId="48" r:id="rId3"/>
    <sheet name="2.2" sheetId="47" r:id="rId4"/>
    <sheet name="1.26" sheetId="46" r:id="rId5"/>
    <sheet name="1.19" sheetId="45" r:id="rId6"/>
    <sheet name="1.12" sheetId="44" r:id="rId7"/>
    <sheet name="1.5" sheetId="43" r:id="rId8"/>
    <sheet name="12.29" sheetId="42" r:id="rId9"/>
    <sheet name="12.22" sheetId="41" r:id="rId10"/>
    <sheet name="12.15" sheetId="40" r:id="rId11"/>
    <sheet name="12.8" sheetId="39" r:id="rId12"/>
    <sheet name="12.1" sheetId="38" r:id="rId13"/>
    <sheet name="11.24" sheetId="37" r:id="rId14"/>
    <sheet name="11.17" sheetId="36" r:id="rId15"/>
    <sheet name="11.10" sheetId="35" r:id="rId16"/>
    <sheet name="11.3" sheetId="34" r:id="rId17"/>
    <sheet name="10.27" sheetId="33" r:id="rId18"/>
    <sheet name="10.20" sheetId="32" r:id="rId19"/>
    <sheet name="10.13" sheetId="31" r:id="rId20"/>
    <sheet name="10.6" sheetId="30" r:id="rId21"/>
    <sheet name="9.29" sheetId="29" r:id="rId22"/>
    <sheet name="9.22" sheetId="28" r:id="rId23"/>
    <sheet name="9.15" sheetId="27" r:id="rId24"/>
    <sheet name="9.8" sheetId="26" r:id="rId25"/>
    <sheet name="9.1" sheetId="25" r:id="rId26"/>
    <sheet name="8.25" sheetId="24" r:id="rId27"/>
    <sheet name="8.18" sheetId="23" r:id="rId28"/>
    <sheet name="8.11" sheetId="22" r:id="rId29"/>
    <sheet name="8.4" sheetId="21" r:id="rId30"/>
    <sheet name="7.28" sheetId="20" r:id="rId31"/>
    <sheet name="7.21" sheetId="19" r:id="rId32"/>
    <sheet name="7.14" sheetId="18" r:id="rId33"/>
    <sheet name="7.7" sheetId="17" r:id="rId34"/>
    <sheet name="6.30" sheetId="16" r:id="rId35"/>
    <sheet name="6.23" sheetId="15" r:id="rId36"/>
    <sheet name="6.16" sheetId="14" r:id="rId37"/>
    <sheet name="6.9" sheetId="13" r:id="rId38"/>
    <sheet name="6.2" sheetId="12" r:id="rId39"/>
    <sheet name="5.26" sheetId="11" r:id="rId40"/>
    <sheet name="5.19" sheetId="10" r:id="rId41"/>
    <sheet name="5.12" sheetId="9" r:id="rId42"/>
    <sheet name="5.5" sheetId="8" r:id="rId43"/>
    <sheet name="4.28" sheetId="6" r:id="rId44"/>
    <sheet name="4.21" sheetId="5" r:id="rId45"/>
    <sheet name="4.14" sheetId="4" r:id="rId46"/>
    <sheet name="4.7" sheetId="3" r:id="rId47"/>
    <sheet name="3.31" sheetId="1" r:id="rId48"/>
  </sheets>
  <externalReferences>
    <externalReference r:id="rId49"/>
    <externalReference r:id="rId50"/>
    <externalReference r:id="rId51"/>
    <externalReference r:id="rId52"/>
    <externalReference r:id="rId53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4" i="49" l="1"/>
  <c r="J14" i="49"/>
  <c r="H14" i="49"/>
  <c r="F14" i="49"/>
  <c r="D14" i="49"/>
  <c r="B14" i="49"/>
  <c r="L4" i="49"/>
  <c r="J4" i="49"/>
  <c r="H4" i="49"/>
  <c r="F4" i="49"/>
  <c r="D4" i="49"/>
  <c r="F4" i="48"/>
  <c r="H4" i="48"/>
  <c r="J4" i="48"/>
  <c r="L4" i="48"/>
  <c r="L14" i="48" l="1"/>
  <c r="J14" i="48"/>
  <c r="H14" i="48"/>
  <c r="F14" i="48"/>
  <c r="D14" i="48"/>
  <c r="B14" i="48"/>
  <c r="D4" i="48"/>
  <c r="L14" i="47" l="1"/>
  <c r="J14" i="47"/>
  <c r="H14" i="47"/>
  <c r="F14" i="47"/>
  <c r="D14" i="47"/>
  <c r="B14" i="47"/>
  <c r="L4" i="47"/>
  <c r="J4" i="47"/>
  <c r="H4" i="47"/>
  <c r="F4" i="47"/>
  <c r="D4" i="47"/>
  <c r="L14" i="46"/>
  <c r="J14" i="46"/>
  <c r="H14" i="46"/>
  <c r="F14" i="46"/>
  <c r="D14" i="46"/>
  <c r="B14" i="46"/>
  <c r="L4" i="46"/>
  <c r="J4" i="46"/>
  <c r="H4" i="46"/>
  <c r="F4" i="46"/>
  <c r="D4" i="46"/>
  <c r="L14" i="45" l="1"/>
  <c r="J14" i="45"/>
  <c r="H14" i="45"/>
  <c r="F14" i="45"/>
  <c r="D14" i="45"/>
  <c r="B14" i="45"/>
  <c r="L4" i="45"/>
  <c r="J4" i="45"/>
  <c r="H4" i="45"/>
  <c r="F4" i="45"/>
  <c r="D4" i="45"/>
  <c r="L14" i="44"/>
  <c r="J14" i="44"/>
  <c r="H14" i="44"/>
  <c r="F14" i="44"/>
  <c r="D14" i="44"/>
  <c r="B14" i="44"/>
  <c r="L4" i="44"/>
  <c r="J4" i="44"/>
  <c r="H4" i="44"/>
  <c r="F4" i="44"/>
  <c r="D4" i="44"/>
  <c r="L11" i="43"/>
  <c r="J11" i="43"/>
  <c r="H11" i="43"/>
  <c r="F11" i="43"/>
  <c r="D11" i="43"/>
  <c r="B11" i="43"/>
  <c r="L10" i="43"/>
  <c r="J10" i="43"/>
  <c r="H10" i="43"/>
  <c r="F10" i="43"/>
  <c r="D10" i="43"/>
  <c r="B10" i="43"/>
  <c r="L9" i="43"/>
  <c r="J9" i="43"/>
  <c r="H9" i="43"/>
  <c r="F9" i="43"/>
  <c r="D9" i="43"/>
  <c r="B9" i="43"/>
  <c r="L8" i="43"/>
  <c r="J8" i="43"/>
  <c r="H8" i="43"/>
  <c r="F8" i="43"/>
  <c r="D8" i="43"/>
  <c r="B8" i="43"/>
  <c r="L7" i="43"/>
  <c r="J7" i="43"/>
  <c r="H7" i="43"/>
  <c r="F7" i="43"/>
  <c r="D7" i="43"/>
  <c r="B7" i="43"/>
  <c r="L14" i="43"/>
  <c r="J14" i="43"/>
  <c r="H14" i="43"/>
  <c r="F14" i="43"/>
  <c r="D14" i="43"/>
  <c r="B14" i="43"/>
  <c r="L4" i="43"/>
  <c r="J4" i="43"/>
  <c r="H4" i="43"/>
  <c r="F4" i="43"/>
  <c r="D4" i="43"/>
  <c r="F14" i="42"/>
  <c r="D14" i="42"/>
  <c r="B14" i="42"/>
  <c r="L4" i="42"/>
  <c r="J4" i="42"/>
  <c r="H4" i="42"/>
  <c r="F4" i="42"/>
  <c r="D4" i="42"/>
  <c r="L14" i="41" l="1"/>
  <c r="J14" i="41"/>
  <c r="H14" i="41"/>
  <c r="F14" i="41"/>
  <c r="D14" i="41"/>
  <c r="B14" i="41"/>
  <c r="L4" i="41"/>
  <c r="J4" i="41"/>
  <c r="H4" i="41"/>
  <c r="F4" i="41"/>
  <c r="D4" i="41"/>
  <c r="L14" i="40"/>
  <c r="J14" i="40"/>
  <c r="H14" i="40"/>
  <c r="F14" i="40"/>
  <c r="D14" i="40"/>
  <c r="B14" i="40"/>
  <c r="L4" i="40"/>
  <c r="J4" i="40"/>
  <c r="H4" i="40"/>
  <c r="F4" i="40"/>
  <c r="D4" i="40"/>
  <c r="L14" i="39"/>
  <c r="J14" i="39"/>
  <c r="H14" i="39"/>
  <c r="F14" i="39"/>
  <c r="D14" i="39"/>
  <c r="B14" i="39"/>
  <c r="L4" i="39"/>
  <c r="J4" i="39"/>
  <c r="H4" i="39"/>
  <c r="F4" i="39"/>
  <c r="D4" i="39"/>
  <c r="L14" i="38"/>
  <c r="J14" i="38"/>
  <c r="H14" i="38"/>
  <c r="F14" i="38"/>
  <c r="D14" i="38"/>
  <c r="B14" i="38"/>
  <c r="L4" i="38"/>
  <c r="J4" i="38"/>
  <c r="H4" i="38"/>
  <c r="F4" i="38"/>
  <c r="D4" i="38"/>
  <c r="L14" i="37"/>
  <c r="J14" i="37"/>
  <c r="H14" i="37"/>
  <c r="F14" i="37"/>
  <c r="D14" i="37"/>
  <c r="B14" i="37"/>
  <c r="L4" i="37"/>
  <c r="J4" i="37"/>
  <c r="H4" i="37"/>
  <c r="F4" i="37"/>
  <c r="D4" i="37"/>
  <c r="L14" i="36"/>
  <c r="J14" i="36"/>
  <c r="H14" i="36"/>
  <c r="F14" i="36"/>
  <c r="D14" i="36"/>
  <c r="B14" i="36"/>
  <c r="L4" i="36"/>
  <c r="J4" i="36"/>
  <c r="H4" i="36"/>
  <c r="F4" i="36"/>
  <c r="D4" i="36"/>
  <c r="L14" i="35"/>
  <c r="J14" i="35"/>
  <c r="H14" i="35"/>
  <c r="F14" i="35"/>
  <c r="D14" i="35"/>
  <c r="B14" i="35"/>
  <c r="L4" i="35"/>
  <c r="J4" i="35"/>
  <c r="H4" i="35"/>
  <c r="F4" i="35"/>
  <c r="D4" i="35"/>
  <c r="L14" i="34"/>
  <c r="J14" i="34"/>
  <c r="H14" i="34"/>
  <c r="F14" i="34"/>
  <c r="D14" i="34"/>
  <c r="B14" i="34"/>
  <c r="L4" i="34"/>
  <c r="J4" i="34"/>
  <c r="H4" i="34"/>
  <c r="F4" i="34"/>
  <c r="D4" i="34"/>
  <c r="L14" i="33"/>
  <c r="J14" i="33"/>
  <c r="H14" i="33"/>
  <c r="F14" i="33"/>
  <c r="D14" i="33"/>
  <c r="B14" i="33"/>
  <c r="L4" i="33"/>
  <c r="J4" i="33"/>
  <c r="H4" i="33"/>
  <c r="F4" i="33"/>
  <c r="D4" i="33"/>
  <c r="L14" i="32"/>
  <c r="J14" i="32"/>
  <c r="H14" i="32"/>
  <c r="F14" i="32"/>
  <c r="D14" i="32"/>
  <c r="B14" i="32"/>
  <c r="L4" i="32"/>
  <c r="J4" i="32"/>
  <c r="H4" i="32"/>
  <c r="F4" i="32"/>
  <c r="D4" i="32"/>
  <c r="L14" i="31"/>
  <c r="J14" i="31"/>
  <c r="H14" i="31"/>
  <c r="F14" i="31"/>
  <c r="D14" i="31"/>
  <c r="B14" i="31"/>
  <c r="L4" i="31"/>
  <c r="J4" i="31"/>
  <c r="H4" i="31"/>
  <c r="F4" i="31"/>
  <c r="D4" i="31"/>
  <c r="L14" i="30" l="1"/>
  <c r="J14" i="30"/>
  <c r="H14" i="30"/>
  <c r="F14" i="30"/>
  <c r="D14" i="30"/>
  <c r="B14" i="30"/>
  <c r="L4" i="30"/>
  <c r="J4" i="30"/>
  <c r="H4" i="30"/>
  <c r="F4" i="30"/>
  <c r="D4" i="30"/>
  <c r="L14" i="29" l="1"/>
  <c r="J14" i="29"/>
  <c r="H14" i="29"/>
  <c r="F14" i="29"/>
  <c r="D14" i="29"/>
  <c r="B14" i="29"/>
  <c r="L4" i="29"/>
  <c r="J4" i="29"/>
  <c r="H4" i="29"/>
  <c r="F4" i="29"/>
  <c r="D4" i="29"/>
  <c r="L14" i="28" l="1"/>
  <c r="J14" i="28"/>
  <c r="H14" i="28"/>
  <c r="F14" i="28"/>
  <c r="D14" i="28"/>
  <c r="B14" i="28"/>
  <c r="L4" i="28"/>
  <c r="J4" i="28"/>
  <c r="H4" i="28"/>
  <c r="F4" i="28"/>
  <c r="D4" i="28"/>
  <c r="D12" i="27" l="1"/>
  <c r="L11" i="27"/>
  <c r="J11" i="27"/>
  <c r="H11" i="27"/>
  <c r="F11" i="27"/>
  <c r="D11" i="27"/>
  <c r="B11" i="27"/>
  <c r="L10" i="27"/>
  <c r="J10" i="27"/>
  <c r="H10" i="27"/>
  <c r="F10" i="27"/>
  <c r="D10" i="27"/>
  <c r="B10" i="27"/>
  <c r="L9" i="27"/>
  <c r="J9" i="27"/>
  <c r="H9" i="27"/>
  <c r="F9" i="27"/>
  <c r="D9" i="27"/>
  <c r="B9" i="27"/>
  <c r="L8" i="27"/>
  <c r="J8" i="27"/>
  <c r="H8" i="27"/>
  <c r="F8" i="27"/>
  <c r="D8" i="27"/>
  <c r="B8" i="27"/>
  <c r="L7" i="27"/>
  <c r="J7" i="27"/>
  <c r="H7" i="27"/>
  <c r="F7" i="27"/>
  <c r="D7" i="27"/>
  <c r="B7" i="27"/>
  <c r="L14" i="27"/>
  <c r="J14" i="27"/>
  <c r="H14" i="27"/>
  <c r="F14" i="27"/>
  <c r="D14" i="27"/>
  <c r="B14" i="27"/>
  <c r="L4" i="27"/>
  <c r="J4" i="27"/>
  <c r="H4" i="27"/>
  <c r="F4" i="27"/>
  <c r="D4" i="27"/>
  <c r="L14" i="26" l="1"/>
  <c r="J14" i="26"/>
  <c r="F14" i="26"/>
  <c r="D14" i="26"/>
  <c r="B14" i="26"/>
  <c r="L4" i="26"/>
  <c r="J4" i="26"/>
  <c r="H4" i="26"/>
  <c r="F4" i="26"/>
  <c r="D4" i="26"/>
  <c r="L14" i="25" l="1"/>
  <c r="J14" i="25"/>
  <c r="H14" i="25"/>
  <c r="F14" i="25"/>
  <c r="D14" i="25"/>
  <c r="B14" i="25"/>
  <c r="L4" i="25"/>
  <c r="J4" i="25"/>
  <c r="H4" i="25"/>
  <c r="F4" i="25"/>
  <c r="D4" i="25"/>
  <c r="L14" i="24" l="1"/>
  <c r="J14" i="24"/>
  <c r="H14" i="24"/>
  <c r="F14" i="24"/>
  <c r="D14" i="24"/>
  <c r="B14" i="24"/>
  <c r="L4" i="24"/>
  <c r="J4" i="24"/>
  <c r="H4" i="24"/>
  <c r="F4" i="24"/>
  <c r="D4" i="24"/>
  <c r="L14" i="23" l="1"/>
  <c r="J14" i="23"/>
  <c r="H14" i="23"/>
  <c r="F14" i="23"/>
  <c r="D14" i="23"/>
  <c r="B14" i="23"/>
  <c r="L4" i="23"/>
  <c r="J4" i="23"/>
  <c r="H4" i="23"/>
  <c r="F4" i="23"/>
  <c r="D4" i="23"/>
  <c r="L14" i="22"/>
  <c r="J14" i="22"/>
  <c r="H14" i="22"/>
  <c r="F14" i="22"/>
  <c r="D14" i="22"/>
  <c r="B14" i="22"/>
  <c r="L4" i="22"/>
  <c r="J4" i="22"/>
  <c r="H4" i="22"/>
  <c r="F4" i="22"/>
  <c r="D4" i="22"/>
  <c r="L14" i="21" l="1"/>
  <c r="J14" i="21"/>
  <c r="H14" i="21"/>
  <c r="F14" i="21"/>
  <c r="D14" i="21"/>
  <c r="B14" i="21"/>
  <c r="L4" i="21"/>
  <c r="J4" i="21"/>
  <c r="H4" i="21"/>
  <c r="F4" i="21"/>
  <c r="D4" i="21"/>
  <c r="L14" i="20" l="1"/>
  <c r="J14" i="20"/>
  <c r="H14" i="20"/>
  <c r="F14" i="20"/>
  <c r="D14" i="20"/>
  <c r="B14" i="20"/>
  <c r="L4" i="20"/>
  <c r="J4" i="20"/>
  <c r="H4" i="20"/>
  <c r="F4" i="20"/>
  <c r="D4" i="20"/>
  <c r="L14" i="19" l="1"/>
  <c r="J14" i="19"/>
  <c r="H14" i="19"/>
  <c r="F14" i="19"/>
  <c r="D14" i="19"/>
  <c r="B14" i="19"/>
  <c r="L4" i="19"/>
  <c r="J4" i="19"/>
  <c r="H4" i="19"/>
  <c r="F4" i="19"/>
  <c r="D4" i="19"/>
  <c r="B14" i="18" l="1"/>
  <c r="L4" i="18" l="1"/>
  <c r="L14" i="18"/>
  <c r="J14" i="18"/>
  <c r="H14" i="18"/>
  <c r="F14" i="18"/>
  <c r="D14" i="18"/>
  <c r="J4" i="18"/>
  <c r="H4" i="18"/>
  <c r="F4" i="18"/>
  <c r="D4" i="18"/>
  <c r="L14" i="17"/>
  <c r="J14" i="17"/>
  <c r="H14" i="17"/>
  <c r="F14" i="17"/>
  <c r="D14" i="17"/>
  <c r="L4" i="17"/>
  <c r="J4" i="17"/>
  <c r="H4" i="17"/>
  <c r="F4" i="17"/>
  <c r="D4" i="17"/>
  <c r="L14" i="16" l="1"/>
  <c r="J14" i="16"/>
  <c r="H14" i="16"/>
  <c r="F14" i="16"/>
  <c r="D14" i="16"/>
  <c r="B14" i="16"/>
  <c r="L4" i="16"/>
  <c r="J4" i="16"/>
  <c r="H4" i="16"/>
  <c r="F4" i="16"/>
  <c r="D4" i="16"/>
  <c r="L11" i="15"/>
  <c r="J11" i="15"/>
  <c r="H11" i="15"/>
  <c r="D11" i="15"/>
  <c r="B11" i="15"/>
  <c r="L10" i="15"/>
  <c r="J10" i="15"/>
  <c r="H10" i="15"/>
  <c r="D10" i="15"/>
  <c r="B10" i="15"/>
  <c r="L9" i="15"/>
  <c r="J9" i="15"/>
  <c r="H9" i="15"/>
  <c r="D9" i="15"/>
  <c r="B9" i="15"/>
  <c r="L8" i="15"/>
  <c r="J8" i="15"/>
  <c r="H8" i="15"/>
  <c r="F8" i="15"/>
  <c r="D8" i="15"/>
  <c r="B8" i="15"/>
  <c r="L7" i="15"/>
  <c r="J7" i="15"/>
  <c r="H7" i="15"/>
  <c r="F7" i="15"/>
  <c r="D7" i="15"/>
  <c r="B7" i="15"/>
  <c r="L14" i="15"/>
  <c r="J14" i="15"/>
  <c r="H14" i="15"/>
  <c r="F14" i="15"/>
  <c r="D14" i="15"/>
  <c r="B14" i="15"/>
  <c r="L4" i="15"/>
  <c r="J4" i="15"/>
  <c r="H4" i="15"/>
  <c r="F4" i="15"/>
  <c r="D4" i="15"/>
  <c r="L14" i="14"/>
  <c r="J14" i="14"/>
  <c r="H14" i="14"/>
  <c r="F14" i="14"/>
  <c r="D14" i="14"/>
  <c r="B14" i="14"/>
  <c r="L4" i="14"/>
  <c r="J4" i="14"/>
  <c r="H4" i="14"/>
  <c r="F4" i="14"/>
  <c r="D4" i="14"/>
  <c r="L15" i="13"/>
  <c r="L14" i="13" l="1"/>
  <c r="J14" i="13"/>
  <c r="H14" i="13"/>
  <c r="F14" i="13"/>
  <c r="D14" i="13"/>
  <c r="B14" i="13"/>
  <c r="L4" i="13"/>
  <c r="J4" i="13"/>
  <c r="H4" i="13"/>
  <c r="F4" i="13"/>
  <c r="D4" i="13"/>
  <c r="B14" i="12" l="1"/>
  <c r="D14" i="12"/>
  <c r="F14" i="12"/>
  <c r="H14" i="12"/>
  <c r="J14" i="12"/>
  <c r="L14" i="12"/>
  <c r="L4" i="12" l="1"/>
  <c r="J4" i="12"/>
  <c r="H4" i="12"/>
  <c r="F4" i="12"/>
  <c r="D4" i="12"/>
  <c r="B14" i="11"/>
  <c r="L14" i="11"/>
  <c r="J14" i="11"/>
  <c r="H14" i="11"/>
  <c r="F14" i="11"/>
  <c r="D14" i="11"/>
  <c r="L4" i="11"/>
  <c r="J4" i="11"/>
  <c r="H4" i="11"/>
  <c r="F4" i="11"/>
  <c r="D4" i="11"/>
  <c r="L14" i="10"/>
  <c r="J14" i="10"/>
  <c r="H14" i="10"/>
  <c r="F14" i="10"/>
  <c r="D14" i="10"/>
  <c r="B14" i="10"/>
  <c r="L4" i="10"/>
  <c r="J4" i="10"/>
  <c r="H4" i="10"/>
  <c r="F4" i="10"/>
  <c r="D4" i="10"/>
  <c r="L14" i="9"/>
  <c r="J14" i="9"/>
  <c r="H14" i="9"/>
  <c r="F14" i="9"/>
  <c r="D14" i="9"/>
  <c r="B14" i="9"/>
  <c r="L4" i="9"/>
  <c r="J4" i="9"/>
  <c r="H4" i="9"/>
  <c r="F4" i="9"/>
  <c r="D4" i="9"/>
  <c r="B14" i="8"/>
  <c r="L14" i="8" l="1"/>
  <c r="J14" i="8"/>
  <c r="H14" i="8"/>
  <c r="F14" i="8"/>
  <c r="D14" i="8"/>
  <c r="L4" i="8"/>
  <c r="J4" i="8"/>
  <c r="H4" i="8"/>
  <c r="F4" i="8"/>
  <c r="D4" i="8"/>
  <c r="B14" i="7"/>
  <c r="L14" i="7"/>
  <c r="J14" i="7"/>
  <c r="H14" i="7"/>
  <c r="F14" i="7"/>
  <c r="D14" i="7"/>
  <c r="L4" i="7"/>
  <c r="J4" i="7"/>
  <c r="H4" i="7"/>
  <c r="F4" i="7"/>
  <c r="D4" i="7"/>
  <c r="L4" i="6"/>
  <c r="J4" i="6"/>
  <c r="H4" i="6"/>
  <c r="F4" i="6"/>
  <c r="D4" i="6"/>
  <c r="F8" i="5"/>
  <c r="F9" i="5"/>
  <c r="F10" i="5"/>
  <c r="F11" i="5"/>
  <c r="L4" i="5"/>
  <c r="J4" i="5"/>
  <c r="H4" i="5"/>
  <c r="F4" i="5"/>
  <c r="D4" i="5"/>
  <c r="B14" i="4"/>
  <c r="L4" i="4"/>
  <c r="J4" i="4"/>
  <c r="H4" i="4"/>
  <c r="F4" i="4"/>
  <c r="D4" i="4"/>
  <c r="D4" i="3"/>
  <c r="F4" i="3"/>
  <c r="H4" i="3"/>
  <c r="J4" i="3"/>
  <c r="L4" i="3"/>
  <c r="D14" i="3"/>
  <c r="D18" i="3" s="1"/>
  <c r="F14" i="3"/>
  <c r="F18" i="3" s="1"/>
  <c r="H14" i="3"/>
  <c r="H18" i="3" s="1"/>
  <c r="J14" i="3"/>
  <c r="J18" i="3" s="1"/>
  <c r="L14" i="3"/>
  <c r="L18" i="3"/>
  <c r="L4" i="1"/>
  <c r="J4" i="1"/>
  <c r="H4" i="1"/>
  <c r="F4" i="1"/>
  <c r="D4" i="1"/>
  <c r="D14" i="4" l="1"/>
  <c r="F14" i="4"/>
  <c r="H14" i="4"/>
  <c r="J14" i="4"/>
  <c r="L14" i="4"/>
  <c r="B14" i="5" l="1"/>
  <c r="D14" i="5"/>
  <c r="F14" i="5"/>
  <c r="H14" i="5"/>
  <c r="J14" i="5"/>
  <c r="L14" i="5"/>
  <c r="B14" i="6"/>
  <c r="D14" i="6"/>
  <c r="F14" i="6"/>
  <c r="H14" i="6"/>
  <c r="J14" i="6"/>
  <c r="L14" i="6"/>
</calcChain>
</file>

<file path=xl/sharedStrings.xml><?xml version="1.0" encoding="utf-8"?>
<sst xmlns="http://schemas.openxmlformats.org/spreadsheetml/2006/main" count="4164" uniqueCount="751">
  <si>
    <t>　　週　間　献　立　表　　（ デ イ ケ ア ）</t>
    <rPh sb="2" eb="3">
      <t>シュウ</t>
    </rPh>
    <rPh sb="4" eb="5">
      <t>アイダ</t>
    </rPh>
    <rPh sb="6" eb="7">
      <t>ケン</t>
    </rPh>
    <rPh sb="8" eb="9">
      <t>タテ</t>
    </rPh>
    <rPh sb="10" eb="11">
      <t>ヒョウ</t>
    </rPh>
    <phoneticPr fontId="4"/>
  </si>
  <si>
    <t>　</t>
    <phoneticPr fontId="4"/>
  </si>
  <si>
    <t>お花見メニュー</t>
    <rPh sb="1" eb="3">
      <t>ハナミ</t>
    </rPh>
    <phoneticPr fontId="7"/>
  </si>
  <si>
    <t>月曜日</t>
    <rPh sb="0" eb="1">
      <t>ゲツ</t>
    </rPh>
    <rPh sb="1" eb="3">
      <t>ヨウビ</t>
    </rPh>
    <phoneticPr fontId="4"/>
  </si>
  <si>
    <t>火曜日</t>
  </si>
  <si>
    <t>水曜日</t>
  </si>
  <si>
    <t>木曜日</t>
  </si>
  <si>
    <t>金曜日</t>
  </si>
  <si>
    <t>土曜日</t>
  </si>
  <si>
    <t>昼 食</t>
    <rPh sb="0" eb="1">
      <t>ヒル</t>
    </rPh>
    <rPh sb="2" eb="3">
      <t>ショク</t>
    </rPh>
    <phoneticPr fontId="4"/>
  </si>
  <si>
    <t>筍ご飯</t>
  </si>
  <si>
    <t>ご 飯</t>
  </si>
  <si>
    <t>鶏肉の唐揚げ</t>
  </si>
  <si>
    <t>上海風焼きそば</t>
  </si>
  <si>
    <t>白身魚のマスタード焼き</t>
  </si>
  <si>
    <t>豚肉の味噌炒め</t>
  </si>
  <si>
    <t>サワラの利休焼き</t>
  </si>
  <si>
    <t>コロッケ</t>
  </si>
  <si>
    <t>玉葱の酢の物</t>
  </si>
  <si>
    <t>カリフラワーのサラダ</t>
  </si>
  <si>
    <t>ほうれん草の和え物</t>
  </si>
  <si>
    <t>春雨サラダ</t>
  </si>
  <si>
    <t>ほうれん草のなめ茸和え</t>
  </si>
  <si>
    <t>いんげんのサラダ</t>
  </si>
  <si>
    <t>がんもの煮物</t>
  </si>
  <si>
    <t>餃子のスープ煮</t>
  </si>
  <si>
    <t>ポテトソテー</t>
  </si>
  <si>
    <t>大豆煮</t>
  </si>
  <si>
    <t>玉葱とおつゆ麩の卵とじ</t>
  </si>
  <si>
    <t>茄子のソテー</t>
  </si>
  <si>
    <t>あられ麩と玉葱の味噌汁</t>
  </si>
  <si>
    <t>フルーチェ</t>
  </si>
  <si>
    <t>花麩とみつばの味噌汁</t>
  </si>
  <si>
    <t>かき玉汁</t>
  </si>
  <si>
    <t>豆腐とワカメの味噌汁</t>
  </si>
  <si>
    <t>おつゆ麩と貝割れの清汁</t>
  </si>
  <si>
    <t>果 物</t>
    <rPh sb="0" eb="1">
      <t>カ</t>
    </rPh>
    <rPh sb="2" eb="3">
      <t>モノ</t>
    </rPh>
    <phoneticPr fontId="4"/>
  </si>
  <si>
    <t>たいみそ</t>
  </si>
  <si>
    <t>のり佃煮</t>
    <rPh sb="2" eb="4">
      <t>ツクダニ</t>
    </rPh>
    <phoneticPr fontId="1"/>
  </si>
  <si>
    <t>漬け物</t>
    <rPh sb="0" eb="1">
      <t>ツ</t>
    </rPh>
    <rPh sb="2" eb="3">
      <t>モノ</t>
    </rPh>
    <phoneticPr fontId="1"/>
  </si>
  <si>
    <t>梅びしお</t>
    <rPh sb="0" eb="1">
      <t>ウメ</t>
    </rPh>
    <phoneticPr fontId="1"/>
  </si>
  <si>
    <t>おやつ</t>
    <phoneticPr fontId="4"/>
  </si>
  <si>
    <t>紅白まんじゅう</t>
  </si>
  <si>
    <t>カルピスゼリー</t>
  </si>
  <si>
    <t>ドーナッツ</t>
  </si>
  <si>
    <t>紅茶寒天</t>
  </si>
  <si>
    <t>レモンケーキ</t>
  </si>
  <si>
    <t>ようかん</t>
  </si>
  <si>
    <t>エネルギー</t>
    <phoneticPr fontId="4"/>
  </si>
  <si>
    <t xml:space="preserve"> kcal</t>
    <phoneticPr fontId="4"/>
  </si>
  <si>
    <t>たんぱく質</t>
    <rPh sb="4" eb="5">
      <t>シツ</t>
    </rPh>
    <phoneticPr fontId="4"/>
  </si>
  <si>
    <t xml:space="preserve"> ｇ</t>
    <phoneticPr fontId="4"/>
  </si>
  <si>
    <t>塩分</t>
    <rPh sb="0" eb="2">
      <t>エンブン</t>
    </rPh>
    <phoneticPr fontId="4"/>
  </si>
  <si>
    <t>塩 分</t>
    <rPh sb="0" eb="1">
      <t>シオ</t>
    </rPh>
    <rPh sb="2" eb="3">
      <t>ブン</t>
    </rPh>
    <phoneticPr fontId="4"/>
  </si>
  <si>
    <t>週　間　献　立　表　　（ デ イ ケ ア ）</t>
    <rPh sb="0" eb="1">
      <t>シュウ</t>
    </rPh>
    <rPh sb="2" eb="3">
      <t>アイダ</t>
    </rPh>
    <rPh sb="4" eb="5">
      <t>ケン</t>
    </rPh>
    <rPh sb="6" eb="7">
      <t>タテ</t>
    </rPh>
    <rPh sb="8" eb="9">
      <t>ヒョウ</t>
    </rPh>
    <phoneticPr fontId="4"/>
  </si>
  <si>
    <t>フルーツゼリー</t>
  </si>
  <si>
    <t>黒糖寒天きなこかけ</t>
  </si>
  <si>
    <t>フルーチェ（メロン）</t>
  </si>
  <si>
    <t>ベビーカステラ</t>
  </si>
  <si>
    <t>りんごゼリー</t>
  </si>
  <si>
    <t>ふりかけ（瀬戸風味）</t>
    <rPh sb="5" eb="7">
      <t>セト</t>
    </rPh>
    <rPh sb="7" eb="9">
      <t>フウミ</t>
    </rPh>
    <phoneticPr fontId="1"/>
  </si>
  <si>
    <t>平天とブナピーの味噌汁</t>
  </si>
  <si>
    <t>花麩と豆腐の味噌汁</t>
  </si>
  <si>
    <t>いちごオーレゼリー</t>
  </si>
  <si>
    <t>しめじと葱の味噌汁</t>
  </si>
  <si>
    <t>なめこと人参の味噌汁</t>
  </si>
  <si>
    <t>卵とカニカマの中華スープ</t>
  </si>
  <si>
    <t>昆布煮</t>
  </si>
  <si>
    <t>アスパラのソテー</t>
  </si>
  <si>
    <t>チンゲン菜のお浸し</t>
  </si>
  <si>
    <t>野菜の卵とじ</t>
  </si>
  <si>
    <t>菜の花の炒め煮</t>
  </si>
  <si>
    <t>とうがんの洋風煮</t>
  </si>
  <si>
    <t>山芋とろろ</t>
  </si>
  <si>
    <t>もやしの酢の物</t>
  </si>
  <si>
    <t>かき揚げ</t>
  </si>
  <si>
    <t>大根の酢の物</t>
  </si>
  <si>
    <t>ブロッコリーのお浸し</t>
  </si>
  <si>
    <t>ブリの照り焼き</t>
  </si>
  <si>
    <t>鶏肉のホワイトソース</t>
  </si>
  <si>
    <t>かけそば</t>
  </si>
  <si>
    <t>白身魚の香草パン粉焼き</t>
  </si>
  <si>
    <t>豚肉の山椒炒め</t>
  </si>
  <si>
    <t>エビチリ</t>
  </si>
  <si>
    <t>麦ご飯</t>
  </si>
  <si>
    <t>ゆかりご飯</t>
  </si>
  <si>
    <t>野菜カレー</t>
  </si>
  <si>
    <t>小盛りご飯</t>
  </si>
  <si>
    <t>白身フライ</t>
  </si>
  <si>
    <t>肉団子の甘酢あん</t>
  </si>
  <si>
    <t>南瓜コロッケ</t>
  </si>
  <si>
    <t>カレイの味噌マヨ焼き</t>
  </si>
  <si>
    <t>焼きそば</t>
  </si>
  <si>
    <t>焼きとり風</t>
  </si>
  <si>
    <t>オクラの生姜和え</t>
  </si>
  <si>
    <t>いんげんのゴマ和え</t>
  </si>
  <si>
    <t>ほうれん草の卵とじ</t>
  </si>
  <si>
    <t>れんこんの煮物</t>
  </si>
  <si>
    <t>キャベツのソテー</t>
  </si>
  <si>
    <t>はちみつレモンゼリー</t>
  </si>
  <si>
    <t>大根のコンソメ煮</t>
  </si>
  <si>
    <t>ブロッコリーのサラダ</t>
  </si>
  <si>
    <t>切干大根の煮物</t>
  </si>
  <si>
    <t>そうめんと葱の味噌汁</t>
  </si>
  <si>
    <t>福神漬け</t>
  </si>
  <si>
    <t>花麩と貝割れの清汁</t>
  </si>
  <si>
    <t>渦巻麩と玉葱の味噌汁</t>
  </si>
  <si>
    <t>えのきと人参の味噌汁</t>
  </si>
  <si>
    <t>味付けのり</t>
    <rPh sb="0" eb="2">
      <t>アジツ</t>
    </rPh>
    <phoneticPr fontId="1"/>
  </si>
  <si>
    <t>オレンジゼリー</t>
  </si>
  <si>
    <t>ワッフル（ココア）</t>
  </si>
  <si>
    <t>もみじまんじゅう</t>
  </si>
  <si>
    <t>ソーダゼリー</t>
  </si>
  <si>
    <t>杏仁豆腐</t>
    <rPh sb="0" eb="4">
      <t>アンニントウフ</t>
    </rPh>
    <phoneticPr fontId="1"/>
  </si>
  <si>
    <t>プリン</t>
  </si>
  <si>
    <t>お誕生日会</t>
    <rPh sb="1" eb="5">
      <t>タンジョウビカイ</t>
    </rPh>
    <phoneticPr fontId="4"/>
  </si>
  <si>
    <t>ケーキ・紅茶</t>
    <rPh sb="4" eb="6">
      <t>コウチャ</t>
    </rPh>
    <phoneticPr fontId="7"/>
  </si>
  <si>
    <t>散らし寿司</t>
  </si>
  <si>
    <t>ﾊﾝﾊﾞｰｸﾞﾃﾞﾐｸﾞﾗｽｿｰｽ</t>
  </si>
  <si>
    <t>白身魚のマヨネーズ焼き</t>
  </si>
  <si>
    <t>ポークチャップ</t>
  </si>
  <si>
    <t>煮しめ</t>
  </si>
  <si>
    <t>あじの南蛮漬け</t>
  </si>
  <si>
    <t>白菜のコンソメ煮</t>
  </si>
  <si>
    <t>カリフラワーの土佐和え</t>
  </si>
  <si>
    <t>ブロッコリーの中華和え</t>
    <rPh sb="7" eb="9">
      <t>チュウカ</t>
    </rPh>
    <rPh sb="9" eb="10">
      <t>ア</t>
    </rPh>
    <phoneticPr fontId="1"/>
  </si>
  <si>
    <t>チンゲン菜のごま和え</t>
  </si>
  <si>
    <t>春雨の酢の物</t>
  </si>
  <si>
    <t>もやし炒め</t>
    <rPh sb="3" eb="4">
      <t>イタ</t>
    </rPh>
    <phoneticPr fontId="1"/>
  </si>
  <si>
    <t>れんこんのにんにく炒め</t>
  </si>
  <si>
    <t>平天と葱の味噌汁</t>
    <rPh sb="0" eb="2">
      <t>ヒラテン</t>
    </rPh>
    <rPh sb="3" eb="4">
      <t>ネギ</t>
    </rPh>
    <rPh sb="5" eb="8">
      <t>ミソシル</t>
    </rPh>
    <phoneticPr fontId="1"/>
  </si>
  <si>
    <t>豆腐とワカメの味噌汁</t>
    <phoneticPr fontId="4"/>
  </si>
  <si>
    <t>フルーツポンチ</t>
  </si>
  <si>
    <t>杏仁豆腐</t>
  </si>
  <si>
    <t>たいやき</t>
  </si>
  <si>
    <t>コーヒーゼリー</t>
  </si>
  <si>
    <t>花麩と葱の白味噌汁</t>
    <phoneticPr fontId="1"/>
  </si>
  <si>
    <t>ほうれん草のお浸し</t>
    <phoneticPr fontId="4"/>
  </si>
  <si>
    <t>刺身</t>
    <rPh sb="0" eb="2">
      <t>サシミ</t>
    </rPh>
    <phoneticPr fontId="4"/>
  </si>
  <si>
    <t>茶碗蒸し</t>
    <rPh sb="0" eb="3">
      <t>チャワンム</t>
    </rPh>
    <phoneticPr fontId="4"/>
  </si>
  <si>
    <t>ももゼリー</t>
    <phoneticPr fontId="4"/>
  </si>
  <si>
    <t>そうめんと葱の清汁</t>
    <phoneticPr fontId="4"/>
  </si>
  <si>
    <t>おつゆ麩と葱の味噌汁</t>
    <rPh sb="3" eb="4">
      <t>フ</t>
    </rPh>
    <rPh sb="5" eb="6">
      <t>ネギ</t>
    </rPh>
    <phoneticPr fontId="4"/>
  </si>
  <si>
    <t>若芽ご飯</t>
  </si>
  <si>
    <t>鮭の塩焼き</t>
  </si>
  <si>
    <t>タラの梅マヨ焼き</t>
  </si>
  <si>
    <t>鶏肉のはちみつ照り焼き</t>
  </si>
  <si>
    <t>ホキのオーロラソース</t>
  </si>
  <si>
    <t>チャプチェ風</t>
  </si>
  <si>
    <t>小松菜の土佐和え</t>
  </si>
  <si>
    <t>オクラの和え物</t>
  </si>
  <si>
    <t>ブロッコリーのゴマ和え</t>
  </si>
  <si>
    <t>金平ごぼう</t>
  </si>
  <si>
    <t>なすの旨煮</t>
  </si>
  <si>
    <t>切干煮</t>
  </si>
  <si>
    <t>大豆のコンソメ煮</t>
  </si>
  <si>
    <t>ふきの煮物</t>
  </si>
  <si>
    <t>豆腐と葱の味噌汁</t>
  </si>
  <si>
    <t>竹輪と大根葉の味噌汁</t>
  </si>
  <si>
    <t>そうめんとワカメの清汁</t>
  </si>
  <si>
    <t>玉葱としめじの味噌汁</t>
  </si>
  <si>
    <t>人参とワカメの清汁</t>
  </si>
  <si>
    <t>葱と平天の味噌汁</t>
  </si>
  <si>
    <t>　　　憲法記念日</t>
    <rPh sb="3" eb="7">
      <t>ケンポウキネン</t>
    </rPh>
    <rPh sb="7" eb="8">
      <t>ヒ</t>
    </rPh>
    <phoneticPr fontId="4"/>
  </si>
  <si>
    <t>　　　昭和の日</t>
    <rPh sb="3" eb="5">
      <t>ショウワ</t>
    </rPh>
    <rPh sb="6" eb="7">
      <t>ヒ</t>
    </rPh>
    <phoneticPr fontId="4"/>
  </si>
  <si>
    <t>わらびもち</t>
  </si>
  <si>
    <t>レモンティゼリー</t>
  </si>
  <si>
    <t>甘酒寒天</t>
  </si>
  <si>
    <t>チキンライス</t>
  </si>
  <si>
    <t>ハンバーグ</t>
  </si>
  <si>
    <t>きつねうどん</t>
  </si>
  <si>
    <t>鶏肉のもろみ焼き</t>
  </si>
  <si>
    <t>ブリのつけ焼き</t>
  </si>
  <si>
    <t>豚肉の生姜焼き</t>
  </si>
  <si>
    <t>ロールキャベツ</t>
  </si>
  <si>
    <t>ミニ天ぷら</t>
  </si>
  <si>
    <t>大根のごま酢和え</t>
  </si>
  <si>
    <t>コンソメスープ</t>
  </si>
  <si>
    <t>小松菜のお浸し</t>
  </si>
  <si>
    <t>いんげんのソテー</t>
  </si>
  <si>
    <t>春雨のスープ煮</t>
  </si>
  <si>
    <t>チンゲン菜のソテー</t>
  </si>
  <si>
    <t>とろろ昆布とみつばの清汁</t>
  </si>
  <si>
    <t>竹輪とオクラの味噌汁</t>
  </si>
  <si>
    <t>コーンスープ</t>
  </si>
  <si>
    <t>どらやき</t>
  </si>
  <si>
    <t>すだちゼリー</t>
  </si>
  <si>
    <t>ワッフル（カスタード）</t>
  </si>
  <si>
    <t>ミルクティゼリー</t>
  </si>
  <si>
    <t>　　　こどもの日</t>
    <rPh sb="7" eb="8">
      <t>ヒ</t>
    </rPh>
    <phoneticPr fontId="4"/>
  </si>
  <si>
    <t>　　　振替休日</t>
    <rPh sb="3" eb="5">
      <t>フリカエ</t>
    </rPh>
    <rPh sb="5" eb="7">
      <t>キュウジツ</t>
    </rPh>
    <rPh sb="6" eb="7">
      <t>ヒ</t>
    </rPh>
    <phoneticPr fontId="4"/>
  </si>
  <si>
    <t>中華丼</t>
  </si>
  <si>
    <t>高菜チャーハン</t>
  </si>
  <si>
    <t>ハヤシライス</t>
  </si>
  <si>
    <t>もやしのお浸し</t>
  </si>
  <si>
    <t>徳島ラーメン</t>
  </si>
  <si>
    <t>サワラの竜田揚げ</t>
  </si>
  <si>
    <t>鶏肉の照り焼き</t>
  </si>
  <si>
    <t>カリフラワーの酢の物</t>
  </si>
  <si>
    <t>卵と葱のかきたま汁</t>
  </si>
  <si>
    <t>オクラのなめこ和え</t>
  </si>
  <si>
    <t>小松菜のソテー</t>
  </si>
  <si>
    <t>漬け物</t>
  </si>
  <si>
    <t>大根の梅和え</t>
  </si>
  <si>
    <t>かぼちゃの煮物</t>
  </si>
  <si>
    <t>渦巻麩と大根葉の清汁</t>
  </si>
  <si>
    <t>桃ゼリー</t>
  </si>
  <si>
    <t>豆腐と大根葉の味噌汁</t>
  </si>
  <si>
    <t>そうめんと大根葉の味噌汁</t>
  </si>
  <si>
    <t>果 物</t>
    <rPh sb="0" eb="1">
      <t>カ</t>
    </rPh>
    <rPh sb="2" eb="3">
      <t>モノ</t>
    </rPh>
    <phoneticPr fontId="1"/>
  </si>
  <si>
    <t>オレンジ寒天</t>
  </si>
  <si>
    <t>ブラマンジェ苺ソース</t>
  </si>
  <si>
    <t>ロールパン</t>
  </si>
  <si>
    <t>白身魚のわさびマヨネーズ焼き</t>
  </si>
  <si>
    <t>鮭のマスタード風味焼き</t>
  </si>
  <si>
    <t>サワラの西京焼き</t>
  </si>
  <si>
    <t>ミートスパゲティ</t>
  </si>
  <si>
    <t>豚肉の塩だれ炒め</t>
  </si>
  <si>
    <t>水菜の和え物</t>
  </si>
  <si>
    <t>切干大根の酢の物</t>
  </si>
  <si>
    <t>キャベツの和え物</t>
  </si>
  <si>
    <t>いんげんの炒め煮</t>
  </si>
  <si>
    <t>とうがんのポトフ風</t>
  </si>
  <si>
    <t>南瓜の旨煮</t>
  </si>
  <si>
    <t>花麩と大根葉の味噌汁</t>
  </si>
  <si>
    <t>イチゴオーレゼリー</t>
  </si>
  <si>
    <t>なすのコンソメ炒め</t>
  </si>
  <si>
    <t>あられ麩と大根葉の味噌汁</t>
  </si>
  <si>
    <t>油揚げとえのきの味噌汁</t>
  </si>
  <si>
    <t>豆腐と平天の味噌汁</t>
  </si>
  <si>
    <t>果 物</t>
  </si>
  <si>
    <t>パセリのコンソメスープ</t>
  </si>
  <si>
    <t>ふりかけ（野菜）</t>
    <rPh sb="5" eb="7">
      <t>ヤサイ</t>
    </rPh>
    <phoneticPr fontId="1"/>
  </si>
  <si>
    <t>茶碗蒸し</t>
    <rPh sb="0" eb="2">
      <t>チャワン</t>
    </rPh>
    <rPh sb="2" eb="3">
      <t>ム</t>
    </rPh>
    <phoneticPr fontId="1"/>
  </si>
  <si>
    <t>お刺身</t>
    <rPh sb="1" eb="3">
      <t>サシミ</t>
    </rPh>
    <phoneticPr fontId="4"/>
  </si>
  <si>
    <t>フルーツヨーグルト</t>
  </si>
  <si>
    <t>バウムクーヘン</t>
  </si>
  <si>
    <t>ワッフル</t>
  </si>
  <si>
    <t>豚 丼</t>
  </si>
  <si>
    <t>照焼きハンバーグ</t>
  </si>
  <si>
    <t>タンドリーチキン</t>
  </si>
  <si>
    <t>揚げ春巻き</t>
  </si>
  <si>
    <t>白身魚のおろしポン酢かけ</t>
  </si>
  <si>
    <t>カリフラワーのマリネ</t>
  </si>
  <si>
    <t>菜の花のお浸し</t>
  </si>
  <si>
    <t>キャベツの酢の物</t>
  </si>
  <si>
    <t>春菊の白和え</t>
  </si>
  <si>
    <t>ごぼうの旨煮</t>
  </si>
  <si>
    <t>ポトフ風</t>
  </si>
  <si>
    <t>ふきの中華炒め</t>
  </si>
  <si>
    <t>なすのべっこう煮</t>
  </si>
  <si>
    <t>レンコンの金平風</t>
  </si>
  <si>
    <t>玉葱とワカメの味噌汁</t>
  </si>
  <si>
    <t>あられ麩と葱の味噌汁</t>
  </si>
  <si>
    <t>おつゆ麩とみつばの清汁</t>
  </si>
  <si>
    <t>揚げ玉と里芋の味噌汁</t>
  </si>
  <si>
    <t>フルーチェ（いちご）</t>
  </si>
  <si>
    <t>すき焼き風煮</t>
  </si>
  <si>
    <t>鶏肉の揚げ煮</t>
  </si>
  <si>
    <t>さばの西京焼き</t>
  </si>
  <si>
    <t>とんこつラーメン</t>
  </si>
  <si>
    <t>チンゲン菜のなめ茸和え</t>
  </si>
  <si>
    <t>いんげんの和風ドレ和え</t>
  </si>
  <si>
    <t>シューマイ</t>
  </si>
  <si>
    <t>菜の花の土佐和え</t>
  </si>
  <si>
    <t>舞茸とオクラの味噌汁</t>
  </si>
  <si>
    <t>けんちん煮</t>
  </si>
  <si>
    <t>蓮根の煮物</t>
  </si>
  <si>
    <t>ほうれん草のお浸し</t>
  </si>
  <si>
    <t>大根の旨煮</t>
  </si>
  <si>
    <t>なるとと玉葱の味噌汁</t>
  </si>
  <si>
    <t>あられ麩と貝割れの味噌汁</t>
  </si>
  <si>
    <t>ワカメと葱の味噌汁</t>
  </si>
  <si>
    <t>杏仁豆腐</t>
    <rPh sb="0" eb="2">
      <t>アンニン</t>
    </rPh>
    <rPh sb="2" eb="4">
      <t>トウフ</t>
    </rPh>
    <phoneticPr fontId="1"/>
  </si>
  <si>
    <t>ぜんざい</t>
  </si>
  <si>
    <t>グレープ寒天</t>
  </si>
  <si>
    <t>えびピラフ</t>
  </si>
  <si>
    <t>アジの南部焼き</t>
  </si>
  <si>
    <t>カレイのムニエル</t>
  </si>
  <si>
    <t>メンチカツ</t>
  </si>
  <si>
    <t>麻婆春雨</t>
  </si>
  <si>
    <t>鶏肉の塩だれ焼き</t>
  </si>
  <si>
    <t>もやしの梅和え</t>
  </si>
  <si>
    <t>菜の花の豆板醬和え</t>
  </si>
  <si>
    <t>南瓜のそぼろ煮</t>
  </si>
  <si>
    <t>いんげんの中華炒め</t>
  </si>
  <si>
    <t>大根のくず煮</t>
  </si>
  <si>
    <t>高野豆腐のごった煮</t>
  </si>
  <si>
    <t>なめこと玉葱の味噌汁</t>
  </si>
  <si>
    <t>おつゆ麩と大根葉の味噌汁</t>
  </si>
  <si>
    <t>玉葱と葱の豚汁</t>
  </si>
  <si>
    <t>油揚げとワカメの清汁</t>
  </si>
  <si>
    <t>人参と大根葉の味噌汁</t>
  </si>
  <si>
    <t>ふりかけ</t>
  </si>
  <si>
    <t>メロンフルーチェ</t>
  </si>
  <si>
    <t>ココアワッフル</t>
  </si>
  <si>
    <t>タラのムニエル</t>
  </si>
  <si>
    <t>冷やしそば</t>
  </si>
  <si>
    <t>カレイのゆかり揚げ</t>
  </si>
  <si>
    <t>赤魚の七味焼き</t>
  </si>
  <si>
    <t>オクラのナムル</t>
  </si>
  <si>
    <t>厚揚げと野菜の味噌煮</t>
  </si>
  <si>
    <t>カリフラワーとブロッコリーのマリネ</t>
  </si>
  <si>
    <t>なすの煮物</t>
  </si>
  <si>
    <t>卵焼き</t>
  </si>
  <si>
    <t>小松菜の炒め煮</t>
  </si>
  <si>
    <t>えのきと貝割れの味噌汁</t>
  </si>
  <si>
    <t>おつゆ麩と葱の味噌汁</t>
  </si>
  <si>
    <t>あられ麩とワカメの味噌汁</t>
  </si>
  <si>
    <t>梅酒ゼリー</t>
  </si>
  <si>
    <t>抹茶寒天小豆かけ</t>
  </si>
  <si>
    <t>そーめんとみつばの赤だし</t>
  </si>
  <si>
    <t>ケーキ・紅茶</t>
    <rPh sb="4" eb="6">
      <t>コウチャ</t>
    </rPh>
    <phoneticPr fontId="1"/>
  </si>
  <si>
    <t>アセロラゼリー</t>
  </si>
  <si>
    <t>パンケーキ（メープル）</t>
  </si>
  <si>
    <t>刺身</t>
    <rPh sb="0" eb="2">
      <t>サシミ</t>
    </rPh>
    <phoneticPr fontId="1"/>
  </si>
  <si>
    <t>アジの味噌マヨ焼き</t>
  </si>
  <si>
    <t>鶏肉のはちみつ照焼き</t>
  </si>
  <si>
    <t>豚肉のオイスターソース炒め</t>
  </si>
  <si>
    <t>白身魚のカレーチーズムニエル</t>
  </si>
  <si>
    <t>いんげんの生姜和え</t>
  </si>
  <si>
    <t>大根のごま酢</t>
  </si>
  <si>
    <t>キャベツのゆかり和え</t>
  </si>
  <si>
    <t>チンゲン菜の炒め煮</t>
  </si>
  <si>
    <t>ふきの土佐煮</t>
  </si>
  <si>
    <t>そうめんと貝割れの味噌汁</t>
  </si>
  <si>
    <t>花麩と玉葱の清汁</t>
  </si>
  <si>
    <t>渦巻麩としめじの味噌汁</t>
  </si>
  <si>
    <t>はんぺんと葱の清汁</t>
  </si>
  <si>
    <t>そうめんとオクラの味噌汁</t>
  </si>
  <si>
    <t>ミルクティ寒天</t>
  </si>
  <si>
    <t>豆乳プリン</t>
  </si>
  <si>
    <t>　七 夕 　　</t>
    <rPh sb="1" eb="2">
      <t>シチ</t>
    </rPh>
    <rPh sb="3" eb="4">
      <t>ユウ</t>
    </rPh>
    <phoneticPr fontId="4"/>
  </si>
  <si>
    <t>ミニいなり寿司</t>
  </si>
  <si>
    <t>七夕そうめん</t>
  </si>
  <si>
    <t>豚しゃぶ</t>
  </si>
  <si>
    <t>鮭のホワイトソース</t>
  </si>
  <si>
    <t>キスの磯辺揚げ</t>
  </si>
  <si>
    <t>小松菜の豆板醬和え</t>
  </si>
  <si>
    <t>いんげんのツナマヨサラダ</t>
  </si>
  <si>
    <t>胡瓜ともやしの酢の物</t>
  </si>
  <si>
    <t>さつま芋のいとこ煮</t>
  </si>
  <si>
    <t>茄子のべっこう煮</t>
  </si>
  <si>
    <t>すいか</t>
  </si>
  <si>
    <t>なめこと貝割れの味噌汁</t>
  </si>
  <si>
    <t>なるととオクラの味噌汁</t>
  </si>
  <si>
    <t>おつゆ麩と玉葱の味噌汁</t>
  </si>
  <si>
    <t>どら焼き</t>
  </si>
  <si>
    <t>ブラマンジェブルーベリーソース</t>
  </si>
  <si>
    <t>577＋α</t>
    <phoneticPr fontId="4"/>
  </si>
  <si>
    <t>20.4＋α</t>
    <phoneticPr fontId="4"/>
  </si>
  <si>
    <t>4.4＋α</t>
    <phoneticPr fontId="4"/>
  </si>
  <si>
    <t>α</t>
    <phoneticPr fontId="4"/>
  </si>
  <si>
    <r>
      <t xml:space="preserve">七夕 わくわく　
コンサート </t>
    </r>
    <r>
      <rPr>
        <b/>
        <sz val="14"/>
        <color rgb="FFFFFF00"/>
        <rFont val="ＭＳ Ｐゴシック"/>
        <family val="3"/>
        <charset val="128"/>
      </rPr>
      <t>★</t>
    </r>
    <phoneticPr fontId="4"/>
  </si>
  <si>
    <t>若布ご飯</t>
  </si>
  <si>
    <t>牛 丼</t>
  </si>
  <si>
    <t>赤魚の幽庵焼き</t>
  </si>
  <si>
    <t>白身魚の梅マヨ焼き</t>
  </si>
  <si>
    <t>もやしのナムル</t>
  </si>
  <si>
    <t>大根の含め煮</t>
  </si>
  <si>
    <t>白菜のなめこ和え</t>
  </si>
  <si>
    <t>茄子の旨煮</t>
  </si>
  <si>
    <t>うなぎの卵とじ　　　</t>
  </si>
  <si>
    <t>ブナピーと大根葉の味噌汁</t>
  </si>
  <si>
    <t>えのきと竹輪の味噌汁</t>
  </si>
  <si>
    <t>紅生姜</t>
  </si>
  <si>
    <t>花麩と貝割れの味噌汁</t>
  </si>
  <si>
    <t>ブナピーと葱の中華スープ</t>
  </si>
  <si>
    <t>渦巻麩と大根葉の味噌汁</t>
  </si>
  <si>
    <t>　　　　土用の丑の日</t>
    <rPh sb="4" eb="6">
      <t>ドヨウ</t>
    </rPh>
    <rPh sb="7" eb="8">
      <t>ウシ</t>
    </rPh>
    <rPh sb="9" eb="10">
      <t>ヒ</t>
    </rPh>
    <phoneticPr fontId="4"/>
  </si>
  <si>
    <t>抹茶寒天小豆かけ</t>
    <rPh sb="0" eb="4">
      <t>マッチャカンテン</t>
    </rPh>
    <rPh sb="4" eb="6">
      <t>アズキ</t>
    </rPh>
    <phoneticPr fontId="1"/>
  </si>
  <si>
    <t>ぶどうゼリー</t>
  </si>
  <si>
    <t>　　　海の日</t>
    <rPh sb="3" eb="4">
      <t>ウミ</t>
    </rPh>
    <rPh sb="5" eb="6">
      <t>ヒ</t>
    </rPh>
    <phoneticPr fontId="4"/>
  </si>
  <si>
    <t>サバの南部焼き</t>
  </si>
  <si>
    <t>白菜の酢の物</t>
  </si>
  <si>
    <t>蓮根のにんにくソテー</t>
  </si>
  <si>
    <t>茄子の煮物</t>
  </si>
  <si>
    <t>大正金時煮</t>
  </si>
  <si>
    <t>とろろ昆布と葱の清汁</t>
  </si>
  <si>
    <t>揚げ玉と大根葉の味噌汁</t>
  </si>
  <si>
    <t>なるととワカメの味噌汁</t>
  </si>
  <si>
    <t>玉葱と葱の味噌汁</t>
  </si>
  <si>
    <t>人参と舞茸の味噌汁</t>
  </si>
  <si>
    <t>カルピス寒天</t>
  </si>
  <si>
    <t>親子丼</t>
  </si>
  <si>
    <t>天ぷらの盛り合わせ</t>
  </si>
  <si>
    <t>カレイの磯辺揚げ</t>
  </si>
  <si>
    <t>肉団子の野菜あん</t>
  </si>
  <si>
    <t>春雨ときゅうりの酢の物</t>
  </si>
  <si>
    <t>小松菜のわさび和え</t>
  </si>
  <si>
    <t>ハムサラダ</t>
  </si>
  <si>
    <t>キャベツの金平風</t>
  </si>
  <si>
    <t>とうがんの含め煮</t>
  </si>
  <si>
    <t>カニカマとしめじの味噌汁</t>
  </si>
  <si>
    <t>冷 奴</t>
  </si>
  <si>
    <t>葱となるとの味噌汁</t>
  </si>
  <si>
    <t>玉葱とはんぺんの味噌汁</t>
  </si>
  <si>
    <t>花麩とワカメの味噌汁</t>
  </si>
  <si>
    <t>レモンティ寒天</t>
  </si>
  <si>
    <t>小松菜の和え物</t>
    <phoneticPr fontId="4"/>
  </si>
  <si>
    <t>カツオのたたき</t>
    <phoneticPr fontId="4"/>
  </si>
  <si>
    <t>果物　アセロラゼリー</t>
    <rPh sb="0" eb="2">
      <t>クダモノ</t>
    </rPh>
    <phoneticPr fontId="4"/>
  </si>
  <si>
    <t>おつゆ麩となめこの赤だし</t>
    <phoneticPr fontId="1"/>
  </si>
  <si>
    <t>白身魚のマスタード風味焼き</t>
  </si>
  <si>
    <t>アスパラのサラダ</t>
  </si>
  <si>
    <t>もやしと胡瓜の酢の物</t>
  </si>
  <si>
    <t>バンサンスー</t>
  </si>
  <si>
    <t>茄子のコンソメ炒め</t>
  </si>
  <si>
    <t>ももゼリー</t>
  </si>
  <si>
    <t>里芋のそぼろあんかけ</t>
  </si>
  <si>
    <t>小松菜のツナソテー</t>
  </si>
  <si>
    <t>豆腐とみつばの味噌汁</t>
  </si>
  <si>
    <t>ブナピーとオクラの味噌汁</t>
  </si>
  <si>
    <t>メープルパンケーキ</t>
  </si>
  <si>
    <t>冷やし中華</t>
  </si>
  <si>
    <t>春巻き</t>
  </si>
  <si>
    <t>キャベツのナムル</t>
  </si>
  <si>
    <t>チンゲン菜の和え物</t>
  </si>
  <si>
    <t>とうがんの旨煮</t>
  </si>
  <si>
    <t>ふきのソテー</t>
  </si>
  <si>
    <t>小松菜のおひたし</t>
  </si>
  <si>
    <t>竹輪と葱の味噌汁</t>
  </si>
  <si>
    <t>舞茸と玉葱の味噌汁</t>
  </si>
  <si>
    <t>揚げ玉とワカメの味噌汁</t>
  </si>
  <si>
    <t>　　　山の日</t>
    <rPh sb="3" eb="4">
      <t>ヤマ</t>
    </rPh>
    <rPh sb="5" eb="6">
      <t>ヒ</t>
    </rPh>
    <phoneticPr fontId="4"/>
  </si>
  <si>
    <t>アイスクリーム</t>
  </si>
  <si>
    <t>カフェオレ寒天</t>
  </si>
  <si>
    <t>酢 鶏</t>
  </si>
  <si>
    <t>肉団子の野菜あんかけ</t>
  </si>
  <si>
    <t>赤魚の照り焼き</t>
  </si>
  <si>
    <t>大根の土佐酢</t>
  </si>
  <si>
    <t>小松菜ののり和え</t>
  </si>
  <si>
    <t>ほうれん草のわさび和え</t>
  </si>
  <si>
    <t>もやしとカニカマの酢の物</t>
  </si>
  <si>
    <t>オクラの豆板醬和え</t>
  </si>
  <si>
    <t>高野豆腐の含め煮</t>
  </si>
  <si>
    <t>花麩と葱の白味噌汁</t>
  </si>
  <si>
    <t>春雨ときくらげのスープ煮</t>
  </si>
  <si>
    <t>おつゆ麩とワカメの味噌汁</t>
  </si>
  <si>
    <t>そうめんと玉葱の味噌汁</t>
  </si>
  <si>
    <t>茶椀蒸し</t>
    <rPh sb="0" eb="1">
      <t>チャ</t>
    </rPh>
    <rPh sb="1" eb="2">
      <t>ワン</t>
    </rPh>
    <rPh sb="2" eb="3">
      <t>ム</t>
    </rPh>
    <phoneticPr fontId="1"/>
  </si>
  <si>
    <t>ぶどう寒天</t>
  </si>
  <si>
    <t>黄桃ゼリー</t>
  </si>
  <si>
    <t>鶏肉のデミグラスソース</t>
  </si>
  <si>
    <t>白身魚のムニエル</t>
  </si>
  <si>
    <t>豚肉のマスタード炒め</t>
  </si>
  <si>
    <t>鶏肉の味噌焼き</t>
  </si>
  <si>
    <t>キャベツの中華サラダ</t>
  </si>
  <si>
    <t>菜の花のからし和え</t>
  </si>
  <si>
    <t>さつま芋のレモン煮</t>
  </si>
  <si>
    <t>蓮根のソテー</t>
  </si>
  <si>
    <t>豆腐と葱の清汁</t>
  </si>
  <si>
    <t>そうめんと葱の清汁</t>
  </si>
  <si>
    <t>南瓜スープ</t>
  </si>
  <si>
    <t>パンケーキ</t>
  </si>
  <si>
    <t>鮭ご飯</t>
  </si>
  <si>
    <t>鶏肉の照焼き</t>
  </si>
  <si>
    <t>ワカメうどん</t>
  </si>
  <si>
    <t>カレイのおろしポン酢かけ</t>
  </si>
  <si>
    <t>肉団子の照りあん</t>
  </si>
  <si>
    <t>かき揚げ</t>
    <rPh sb="2" eb="3">
      <t>ア</t>
    </rPh>
    <phoneticPr fontId="1"/>
  </si>
  <si>
    <t>マカロニサラダ</t>
  </si>
  <si>
    <t>南瓜の煮物</t>
  </si>
  <si>
    <t>茄子のコンソメソテー</t>
  </si>
  <si>
    <t>油揚げとブナピーの味噌汁</t>
  </si>
  <si>
    <t>あられ麩と玉葱の清汁</t>
  </si>
  <si>
    <t>なるとと大根葉の味噌汁</t>
  </si>
  <si>
    <t>なめことみつばの味噌汁</t>
  </si>
  <si>
    <t>黒糖寒天練乳かけ</t>
  </si>
  <si>
    <t>きなこご飯</t>
  </si>
  <si>
    <t>照り焼きハンバーグ</t>
  </si>
  <si>
    <t>アジの竜田揚げ</t>
  </si>
  <si>
    <t>白身魚の野菜あんかけ</t>
  </si>
  <si>
    <t>白菜の土佐酢</t>
  </si>
  <si>
    <t>里芋の煮物</t>
  </si>
  <si>
    <t>小松菜の煮浸し</t>
  </si>
  <si>
    <t>じゃがいもの旨煮</t>
  </si>
  <si>
    <t>蓮根の金平風</t>
  </si>
  <si>
    <t>ごぼうの煮物</t>
  </si>
  <si>
    <t>舞茸と人参の清汁</t>
  </si>
  <si>
    <t>ブナピーと葱の清汁</t>
  </si>
  <si>
    <t>平天と大根葉の味噌汁</t>
  </si>
  <si>
    <t>漬け物</t>
    <rPh sb="0" eb="1">
      <t>ツ</t>
    </rPh>
    <rPh sb="2" eb="3">
      <t>モノ</t>
    </rPh>
    <phoneticPr fontId="5"/>
  </si>
  <si>
    <t>　　　   かき氷</t>
    <rPh sb="8" eb="9">
      <t>コオリ</t>
    </rPh>
    <phoneticPr fontId="5"/>
  </si>
  <si>
    <t>☆</t>
    <phoneticPr fontId="4"/>
  </si>
  <si>
    <t>606 +α</t>
    <phoneticPr fontId="4"/>
  </si>
  <si>
    <t>23.1+α</t>
    <phoneticPr fontId="4"/>
  </si>
  <si>
    <t>紅白万十・甘酒</t>
  </si>
  <si>
    <t>　　敬老の日</t>
    <rPh sb="2" eb="4">
      <t>ケイロウ</t>
    </rPh>
    <rPh sb="5" eb="6">
      <t>ヒ</t>
    </rPh>
    <phoneticPr fontId="4"/>
  </si>
  <si>
    <t>敬老会</t>
    <rPh sb="0" eb="3">
      <t>ケイロウカイ</t>
    </rPh>
    <phoneticPr fontId="7"/>
  </si>
  <si>
    <t>　　　秋分の日</t>
    <rPh sb="3" eb="5">
      <t>シュウブン</t>
    </rPh>
    <rPh sb="6" eb="7">
      <t>ヒ</t>
    </rPh>
    <phoneticPr fontId="4"/>
  </si>
  <si>
    <t>生姜焼き</t>
  </si>
  <si>
    <t>ほうれん草の三色和え</t>
  </si>
  <si>
    <t>ポテトサラダ</t>
  </si>
  <si>
    <t>キャベツののり和え</t>
  </si>
  <si>
    <t>もやしのコンソメ炒め</t>
  </si>
  <si>
    <t>がんもの煮付け</t>
  </si>
  <si>
    <t>なるととみつばの白味噌汁</t>
  </si>
  <si>
    <t>たまごと貝割れの中華スープ</t>
  </si>
  <si>
    <t>葱とおつゆ麩の清汁</t>
  </si>
  <si>
    <t>ワカメと玉葱の味噌汁</t>
  </si>
  <si>
    <t>味付のり</t>
    <rPh sb="0" eb="2">
      <t>アジツ</t>
    </rPh>
    <phoneticPr fontId="1"/>
  </si>
  <si>
    <t>刺身　茶碗蒸し</t>
    <rPh sb="0" eb="2">
      <t>サシミ</t>
    </rPh>
    <rPh sb="3" eb="5">
      <t>チャワン</t>
    </rPh>
    <rPh sb="5" eb="6">
      <t>ム</t>
    </rPh>
    <phoneticPr fontId="1"/>
  </si>
  <si>
    <t>紅生姜</t>
    <rPh sb="0" eb="3">
      <t>ベニショウガ</t>
    </rPh>
    <phoneticPr fontId="4"/>
  </si>
  <si>
    <t>レモンティーゼリー</t>
  </si>
  <si>
    <t>コーヒー寒天</t>
  </si>
  <si>
    <t>炊き込みご飯</t>
  </si>
  <si>
    <t>ふりかけご飯</t>
  </si>
  <si>
    <t>カレイの利休焼き</t>
  </si>
  <si>
    <t>白身魚ﾌﾗｲ ﾀﾙﾀﾙｿｰｽかけ</t>
  </si>
  <si>
    <t>チキンピカタ</t>
  </si>
  <si>
    <t>ブロッコリーのごま和え</t>
  </si>
  <si>
    <t>コールスローサラダ</t>
  </si>
  <si>
    <t>小松菜の和え物</t>
  </si>
  <si>
    <t>蓮根の含め煮</t>
  </si>
  <si>
    <t>南瓜のベーコン煮</t>
  </si>
  <si>
    <t>じゃが芋の煮物</t>
  </si>
  <si>
    <t>ごぼうの含め煮</t>
  </si>
  <si>
    <t>そうめんとブナピーの清汁</t>
  </si>
  <si>
    <t>なめこと大根葉の味噌汁</t>
  </si>
  <si>
    <t>おつゆ麩としめじの味噌汁</t>
  </si>
  <si>
    <t>あられ麩とみつばの味噌汁</t>
  </si>
  <si>
    <t>えのきと大根葉の味噌汁</t>
  </si>
  <si>
    <t>大学芋</t>
  </si>
  <si>
    <t>紅茶ゼリー</t>
  </si>
  <si>
    <t>栗ご飯</t>
  </si>
  <si>
    <t>焼 飯</t>
  </si>
  <si>
    <t>サワラのゆかり塩焼き</t>
  </si>
  <si>
    <t>鮭の梅マヨ焼き</t>
  </si>
  <si>
    <t>キャベツのしそ和え</t>
  </si>
  <si>
    <t>なすのピリ辛炒め</t>
  </si>
  <si>
    <t>とうがんのくず煮</t>
  </si>
  <si>
    <t>豚 汁</t>
  </si>
  <si>
    <t>舞茸とみつばの味噌汁</t>
  </si>
  <si>
    <t>おつゆ麩と赤板の味噌汁</t>
  </si>
  <si>
    <t>なるとと貝割れの清汁</t>
  </si>
  <si>
    <t>福神漬け</t>
    <rPh sb="0" eb="3">
      <t>フクジンヅ</t>
    </rPh>
    <phoneticPr fontId="4"/>
  </si>
  <si>
    <t>お月見ゼリー</t>
  </si>
  <si>
    <t>パンケーキ作り</t>
    <rPh sb="5" eb="6">
      <t>ツク</t>
    </rPh>
    <phoneticPr fontId="1"/>
  </si>
  <si>
    <t>たい焼き</t>
  </si>
  <si>
    <t xml:space="preserve"> 十五夜</t>
    <rPh sb="1" eb="4">
      <t>ジュウゴヤ</t>
    </rPh>
    <phoneticPr fontId="7"/>
  </si>
  <si>
    <t>　　　　　週　間　献　立　表　　（ デ イ ケ ア ）</t>
    <rPh sb="5" eb="6">
      <t>シュウ</t>
    </rPh>
    <rPh sb="7" eb="8">
      <t>アイダ</t>
    </rPh>
    <rPh sb="9" eb="10">
      <t>ケン</t>
    </rPh>
    <rPh sb="11" eb="12">
      <t>タテ</t>
    </rPh>
    <rPh sb="13" eb="14">
      <t>ヒョウ</t>
    </rPh>
    <phoneticPr fontId="4"/>
  </si>
  <si>
    <t>週　間　献　立　表　　（ デ イ ケ ア ）</t>
    <phoneticPr fontId="4"/>
  </si>
  <si>
    <t>和風きのこスパゲティ</t>
  </si>
  <si>
    <t>アジのつけ焼き</t>
  </si>
  <si>
    <t>牛肉の甘辛炒め</t>
  </si>
  <si>
    <t>さつまいもの煮物</t>
  </si>
  <si>
    <t>大根のべっこう煮</t>
  </si>
  <si>
    <t>菜の花の煮浸し</t>
  </si>
  <si>
    <t>春雨のコンソメ煮</t>
  </si>
  <si>
    <t>チンゲン菜のツナソテー</t>
  </si>
  <si>
    <t>渦巻麩とワカメの味噌汁</t>
  </si>
  <si>
    <t>おつゆ麩とみつばの味噌汁</t>
  </si>
  <si>
    <t>赤板とオクラの味噌汁</t>
  </si>
  <si>
    <t>グレープゼリー</t>
  </si>
  <si>
    <t>赤 飯</t>
  </si>
  <si>
    <t>塩焼きそば</t>
  </si>
  <si>
    <t>天ぷら盛り合わせ</t>
  </si>
  <si>
    <t>鶏肉の香草パン粉焼き</t>
  </si>
  <si>
    <t>タラのトマトソース</t>
  </si>
  <si>
    <t>大根の三杯酢</t>
  </si>
  <si>
    <t>揚げ出し豆腐風</t>
  </si>
  <si>
    <t>さつま芋の甘煮</t>
  </si>
  <si>
    <t>渦巻麩とみつばの赤だし</t>
  </si>
  <si>
    <t>なすのソテー</t>
  </si>
  <si>
    <t>ほうれん草の煮浸し</t>
  </si>
  <si>
    <t>とろろ昆布と貝割れの清汁</t>
  </si>
  <si>
    <t>茶碗蒸し</t>
    <rPh sb="0" eb="2">
      <t>チャワン</t>
    </rPh>
    <rPh sb="2" eb="3">
      <t>ム</t>
    </rPh>
    <phoneticPr fontId="5"/>
  </si>
  <si>
    <t>ケーキ・紅茶</t>
    <rPh sb="4" eb="6">
      <t>コウチャ</t>
    </rPh>
    <phoneticPr fontId="5"/>
  </si>
  <si>
    <t>二色丼</t>
  </si>
  <si>
    <t>白身ﾌﾗｲのﾀﾙﾀﾙｿｰｽ</t>
  </si>
  <si>
    <t>温 奴</t>
  </si>
  <si>
    <t>ごぼうサラダ</t>
  </si>
  <si>
    <t>かぼちゃの旨煮</t>
  </si>
  <si>
    <t>チンゲン菜の煮浸し</t>
  </si>
  <si>
    <t>あられ麩と人参の味噌汁</t>
  </si>
  <si>
    <t>大根の煮物</t>
  </si>
  <si>
    <t>なるととしめじの味噌汁</t>
  </si>
  <si>
    <t>おつゆ麩と貝割れの味噌汁</t>
  </si>
  <si>
    <t>ドーナツ</t>
  </si>
  <si>
    <t>　　文化の日</t>
    <rPh sb="2" eb="4">
      <t>ブンカ</t>
    </rPh>
    <rPh sb="5" eb="6">
      <t>ヒ</t>
    </rPh>
    <phoneticPr fontId="4"/>
  </si>
  <si>
    <t>創立２４周年</t>
    <rPh sb="0" eb="2">
      <t>ソウリツ</t>
    </rPh>
    <rPh sb="4" eb="6">
      <t>シュウネン</t>
    </rPh>
    <phoneticPr fontId="7"/>
  </si>
  <si>
    <t>白身魚のピカタ</t>
  </si>
  <si>
    <t>カレイのカレーチーズムニエル</t>
  </si>
  <si>
    <t>紅白なます</t>
  </si>
  <si>
    <t>里芋の含め煮</t>
  </si>
  <si>
    <t>茶碗蒸し</t>
  </si>
  <si>
    <t>なめこと揚げ玉の味噌汁</t>
  </si>
  <si>
    <t>みかん寒天</t>
  </si>
  <si>
    <t>花麩とえのきの味噌汁</t>
  </si>
  <si>
    <t>そば米汁</t>
  </si>
  <si>
    <t>渦巻麩と貝割れの味噌汁</t>
  </si>
  <si>
    <t>紅白饅頭</t>
  </si>
  <si>
    <t>クリームコロッケ</t>
  </si>
  <si>
    <t>キャベツのサラダ</t>
  </si>
  <si>
    <t>いんげんの味噌和え</t>
  </si>
  <si>
    <t>玉葱のバターソテー</t>
  </si>
  <si>
    <t>そうめんとみつばの味噌汁</t>
  </si>
  <si>
    <t>かき卵汁</t>
  </si>
  <si>
    <t>舞茸とカニカマの清汁</t>
  </si>
  <si>
    <t>しめじと玉葱の味噌汁</t>
  </si>
  <si>
    <t>ブナピーと人参の味噌汁</t>
  </si>
  <si>
    <t>豚肉の中華炒め</t>
  </si>
  <si>
    <t>オクラの青しそドレ和え</t>
  </si>
  <si>
    <t>キャベツのマリネ</t>
  </si>
  <si>
    <t>蓮根のカレー炒め</t>
  </si>
  <si>
    <t>かぼちゃサラダ</t>
  </si>
  <si>
    <t>焼豆腐の煮付け</t>
  </si>
  <si>
    <t>えのきと葱の清汁</t>
  </si>
  <si>
    <t>あられふと玉葱の味噌汁</t>
  </si>
  <si>
    <t>りんご寒天</t>
  </si>
  <si>
    <t>白菜のお浸し</t>
  </si>
  <si>
    <t>チンゲン菜のちりめん和え</t>
  </si>
  <si>
    <t>小松菜のツナ煮</t>
  </si>
  <si>
    <t>赤板と大根葉の味噌汁</t>
  </si>
  <si>
    <t>おつゆ麩とワカメの清汁</t>
  </si>
  <si>
    <t>なめことなるとの味噌汁</t>
  </si>
  <si>
    <t>平天とえのきの味噌汁</t>
  </si>
  <si>
    <t>舞茸と大根葉の味噌汁</t>
  </si>
  <si>
    <t>茶わん蒸し</t>
    <rPh sb="0" eb="1">
      <t>チャ</t>
    </rPh>
    <rPh sb="3" eb="4">
      <t>ム</t>
    </rPh>
    <phoneticPr fontId="1"/>
  </si>
  <si>
    <t>紅生姜</t>
    <rPh sb="0" eb="1">
      <t>ベニ</t>
    </rPh>
    <rPh sb="1" eb="3">
      <t>ショウガ</t>
    </rPh>
    <phoneticPr fontId="1"/>
  </si>
  <si>
    <t>アセロラゼリー</t>
    <phoneticPr fontId="4"/>
  </si>
  <si>
    <t>なるととみつばの白味噌汁</t>
    <phoneticPr fontId="4"/>
  </si>
  <si>
    <t>チンゲン菜のお浸し</t>
    <phoneticPr fontId="4"/>
  </si>
  <si>
    <t>刺 身</t>
    <rPh sb="0" eb="1">
      <t>トゲ</t>
    </rPh>
    <rPh sb="2" eb="3">
      <t>ミ</t>
    </rPh>
    <phoneticPr fontId="4"/>
  </si>
  <si>
    <t>白桃寒天</t>
  </si>
  <si>
    <t>サバのつけ焼き</t>
  </si>
  <si>
    <t>鮭のオーロラソースかけ</t>
  </si>
  <si>
    <t>ほうれん草の豆板醤和え</t>
  </si>
  <si>
    <t>茄子の千草あん</t>
  </si>
  <si>
    <t>冬瓜の洋風煮</t>
  </si>
  <si>
    <t>赤板とえのきの味噌汁</t>
  </si>
  <si>
    <t>ポタージュスープ</t>
  </si>
  <si>
    <t>花麩としめじの味噌汁</t>
  </si>
  <si>
    <t>そうめんとワカメの味噌汁</t>
  </si>
  <si>
    <t>玉葱と平天の味噌汁</t>
  </si>
  <si>
    <t>きなこ蒸しパン</t>
  </si>
  <si>
    <t>アジの南蛮漬け</t>
  </si>
  <si>
    <t>サワラの煮付け</t>
  </si>
  <si>
    <t>菜の花のなめ茸和え</t>
  </si>
  <si>
    <t>もやしの和え物</t>
  </si>
  <si>
    <t>南瓜の含め煮</t>
  </si>
  <si>
    <t>あられ麩と葱の清汁</t>
  </si>
  <si>
    <t>豆腐と舞茸の味噌汁</t>
  </si>
  <si>
    <t>油揚げと大根の味噌汁</t>
  </si>
  <si>
    <t>はんぺんとワカメの味噌汁</t>
  </si>
  <si>
    <t>バウムクーヘン（チョコ）</t>
  </si>
  <si>
    <t>こぎつねご飯</t>
  </si>
  <si>
    <t>豚肉の甘辛炒め</t>
  </si>
  <si>
    <t>和風つくね焼き</t>
  </si>
  <si>
    <t>サバの塩焼き</t>
    <rPh sb="3" eb="5">
      <t>シオヤ</t>
    </rPh>
    <phoneticPr fontId="1"/>
  </si>
  <si>
    <t>タラの辛子マヨネーズ焼き</t>
  </si>
  <si>
    <t>オクラの中華ドレ和え</t>
  </si>
  <si>
    <t>厚揚げ煮</t>
  </si>
  <si>
    <t>しめじと貝割れの味噌汁</t>
  </si>
  <si>
    <t>花麩と葱の清汁</t>
  </si>
  <si>
    <t>平天と玉葱の味噌汁</t>
  </si>
  <si>
    <t>もちつき（芋餅）</t>
  </si>
  <si>
    <t>イチゴオーレ寒天</t>
  </si>
  <si>
    <t xml:space="preserve">果 物      </t>
    <rPh sb="0" eb="1">
      <t>カ</t>
    </rPh>
    <rPh sb="2" eb="3">
      <t>モノ</t>
    </rPh>
    <phoneticPr fontId="4"/>
  </si>
  <si>
    <t xml:space="preserve">漬け物    </t>
    <rPh sb="0" eb="1">
      <t>ツ</t>
    </rPh>
    <rPh sb="2" eb="3">
      <t>モノ</t>
    </rPh>
    <phoneticPr fontId="1"/>
  </si>
  <si>
    <t>クリスマス寿司</t>
  </si>
  <si>
    <t>牛肉のピリ辛炒め</t>
  </si>
  <si>
    <t>ローストチキン風</t>
  </si>
  <si>
    <t>豚肉とエビの中華炒め</t>
  </si>
  <si>
    <t>鶏肉の治部煮</t>
  </si>
  <si>
    <t>マスタード風味焼き</t>
  </si>
  <si>
    <t>ほうれん草の土佐和え</t>
  </si>
  <si>
    <t>花麩とワカメの清汁</t>
  </si>
  <si>
    <t>舞茸と人参の味噌汁</t>
  </si>
  <si>
    <t>赤板としめじの味噌汁</t>
  </si>
  <si>
    <t>ワインゼリー</t>
  </si>
  <si>
    <t>クリスマスケーキ・紅茶</t>
  </si>
  <si>
    <t>ケーキ・・紅茶</t>
    <rPh sb="5" eb="7">
      <t>コウチャ</t>
    </rPh>
    <phoneticPr fontId="5"/>
  </si>
  <si>
    <t>　　　　冬至</t>
    <rPh sb="4" eb="6">
      <t>トウジ</t>
    </rPh>
    <phoneticPr fontId="4"/>
  </si>
  <si>
    <t>メリークリスマス</t>
    <phoneticPr fontId="4"/>
  </si>
  <si>
    <t>桃ゼリー</t>
    <phoneticPr fontId="4"/>
  </si>
  <si>
    <t>ひじき煮</t>
    <phoneticPr fontId="4"/>
  </si>
  <si>
    <t>しめじと玉葱の赤だし</t>
    <phoneticPr fontId="5"/>
  </si>
  <si>
    <t>鮭のマヨネーズ焼き</t>
  </si>
  <si>
    <t>渦巻き麩と赤板の味噌汁</t>
  </si>
  <si>
    <t xml:space="preserve">　　　元日  </t>
    <rPh sb="3" eb="4">
      <t>モト</t>
    </rPh>
    <rPh sb="4" eb="5">
      <t>ヒ</t>
    </rPh>
    <phoneticPr fontId="4"/>
  </si>
  <si>
    <t>お 正 月 休 み</t>
    <rPh sb="2" eb="3">
      <t>マサ</t>
    </rPh>
    <rPh sb="4" eb="5">
      <t>ツキ</t>
    </rPh>
    <rPh sb="6" eb="7">
      <t>ヤス</t>
    </rPh>
    <phoneticPr fontId="4"/>
  </si>
  <si>
    <t xml:space="preserve">大晦日   </t>
    <rPh sb="0" eb="3">
      <t>オオミソカ</t>
    </rPh>
    <phoneticPr fontId="4"/>
  </si>
  <si>
    <t>カレイの野菜あんかけ</t>
  </si>
  <si>
    <t>焼き鳥風</t>
  </si>
  <si>
    <t>白身魚の味噌マヨ焼き</t>
  </si>
  <si>
    <t>大根のゴマ酢</t>
  </si>
  <si>
    <t>白菜の海苔和え</t>
  </si>
  <si>
    <t>冬瓜の旨煮</t>
  </si>
  <si>
    <t>じゃが芋の含め煮</t>
  </si>
  <si>
    <t>菜の花のソテー</t>
  </si>
  <si>
    <t>高野豆腐の卵とじ</t>
  </si>
  <si>
    <t>平天とそうめんの味噌汁</t>
  </si>
  <si>
    <t>渦巻麩とブナピーの清汁</t>
  </si>
  <si>
    <t>甘酒プリン</t>
  </si>
  <si>
    <t>　　　成人の日</t>
    <rPh sb="3" eb="5">
      <t>セイジン</t>
    </rPh>
    <rPh sb="6" eb="7">
      <t>ヒ</t>
    </rPh>
    <phoneticPr fontId="4"/>
  </si>
  <si>
    <t>ご飯（小盛り）</t>
  </si>
  <si>
    <t>サワラの南部焼き</t>
  </si>
  <si>
    <t>白身フライ ﾀﾙﾀﾙｿｰｽかけ</t>
  </si>
  <si>
    <t>タラのマスタード風味焼き</t>
  </si>
  <si>
    <t>白菜のなめ茸和え</t>
  </si>
  <si>
    <t>かぼちゃの甘煮</t>
  </si>
  <si>
    <t>おつゆ麩と大根葉の白味噌汁</t>
  </si>
  <si>
    <t>えのきと葱の中華スープ</t>
  </si>
  <si>
    <t>なるととそうめんの味噌汁</t>
  </si>
  <si>
    <t>おつゆ麩ワカメの味噌汁</t>
  </si>
  <si>
    <t>パンケーキ（抹茶）</t>
  </si>
  <si>
    <t>タンドリーチキン風</t>
  </si>
  <si>
    <t>ホキの梅マヨ焼き</t>
  </si>
  <si>
    <t>花麩と大根葉の白味噌汁</t>
  </si>
  <si>
    <t>小松菜の中華炒め</t>
  </si>
  <si>
    <t>蓮根のにんにく炒め</t>
  </si>
  <si>
    <t>かぼちゃスープ</t>
  </si>
  <si>
    <t>卵とワカメのかき玉汁</t>
  </si>
  <si>
    <t>甘酒寒天</t>
    <rPh sb="0" eb="2">
      <t>アマザケ</t>
    </rPh>
    <rPh sb="2" eb="4">
      <t>カンテン</t>
    </rPh>
    <phoneticPr fontId="1"/>
  </si>
  <si>
    <t>刺 身</t>
    <rPh sb="0" eb="1">
      <t>トゲ</t>
    </rPh>
    <rPh sb="2" eb="3">
      <t>ミ</t>
    </rPh>
    <phoneticPr fontId="1"/>
  </si>
  <si>
    <t>節分　　</t>
    <rPh sb="0" eb="2">
      <t>セツブン</t>
    </rPh>
    <phoneticPr fontId="4"/>
  </si>
  <si>
    <t>焼き飯（小盛り）</t>
  </si>
  <si>
    <t>助六寿司</t>
  </si>
  <si>
    <t>徳島風ラーメン</t>
  </si>
  <si>
    <t>豆腐のかにあんかけ</t>
  </si>
  <si>
    <t>ブリ大根</t>
  </si>
  <si>
    <t>エビシューマイ</t>
  </si>
  <si>
    <t>ブロッコリーのおかか和え</t>
  </si>
  <si>
    <t>チンゲン菜の磯和え</t>
  </si>
  <si>
    <t>葱とワカメの赤だし</t>
  </si>
  <si>
    <t>里芋の旨煮</t>
  </si>
  <si>
    <t>赤板と葱の味噌汁</t>
  </si>
  <si>
    <t>あられ麩とオクラの味噌汁</t>
  </si>
  <si>
    <t>たまごボーロ</t>
  </si>
  <si>
    <t>鮭のホワイトソースかけ</t>
  </si>
  <si>
    <t>サバの竜田揚げ</t>
  </si>
  <si>
    <t>キャベツのゴマ和え</t>
  </si>
  <si>
    <t>チンゲン菜のわさび和え</t>
  </si>
  <si>
    <t>れんこんの旨煮</t>
  </si>
  <si>
    <t>いんげんのツナ炒め</t>
  </si>
  <si>
    <t>大豆の煮物</t>
  </si>
  <si>
    <t>赤板と舞茸の味噌汁</t>
  </si>
  <si>
    <t>渦巻麩と葱の清汁</t>
  </si>
  <si>
    <t>　　　建国記念の日</t>
    <rPh sb="3" eb="7">
      <t>ケンコクキネン</t>
    </rPh>
    <rPh sb="8" eb="9">
      <t>ヒ</t>
    </rPh>
    <phoneticPr fontId="4"/>
  </si>
  <si>
    <t>ﾊﾞﾚﾝﾀｲﾝﾃﾞｰ</t>
    <phoneticPr fontId="4"/>
  </si>
  <si>
    <t>チョコプリン</t>
  </si>
  <si>
    <t>赤魚の煮付け</t>
  </si>
  <si>
    <t>鶏肉のねぎ塩焼き</t>
  </si>
  <si>
    <t>もやしの土佐酢</t>
  </si>
  <si>
    <t>茄子のゴマ油炒め</t>
  </si>
  <si>
    <t>冬瓜の煮物</t>
  </si>
  <si>
    <t>なめこと人参の清汁</t>
  </si>
  <si>
    <t>フルーチェ（苺）</t>
  </si>
  <si>
    <t>渦巻麩と人参の味噌汁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</si>
</sst>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0.0_ "/>
  </numFmts>
  <fonts count="40" x14ac:knownFonts="1"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6"/>
      <name val="ＭＳ Ｐ明朝"/>
      <family val="1"/>
      <charset val="128"/>
    </font>
    <font>
      <sz val="6"/>
      <name val="ＭＳ Ｐゴシック"/>
      <family val="3"/>
      <charset val="128"/>
    </font>
    <font>
      <b/>
      <sz val="24"/>
      <name val="ＭＳ Ｐ明朝"/>
      <family val="1"/>
      <charset val="128"/>
    </font>
    <font>
      <b/>
      <sz val="14"/>
      <color rgb="FFFF66FF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4"/>
      <color rgb="FF33CC33"/>
      <name val="ＭＳ Ｐ明朝"/>
      <family val="1"/>
      <charset val="128"/>
    </font>
    <font>
      <b/>
      <sz val="14"/>
      <color rgb="FFFF0000"/>
      <name val="ＭＳ Ｐ明朝"/>
      <family val="1"/>
      <charset val="128"/>
    </font>
    <font>
      <b/>
      <sz val="16"/>
      <color rgb="FFFF0000"/>
      <name val="ＭＳ Ｐ明朝"/>
      <family val="1"/>
      <charset val="128"/>
    </font>
    <font>
      <b/>
      <sz val="60"/>
      <color rgb="FFFF33CC"/>
      <name val="HG丸ｺﾞｼｯｸM-PRO"/>
      <family val="3"/>
      <charset val="128"/>
    </font>
    <font>
      <b/>
      <sz val="14"/>
      <name val="ＭＳ Ｐ明朝"/>
      <family val="1"/>
      <charset val="128"/>
    </font>
    <font>
      <b/>
      <sz val="11"/>
      <color indexed="10"/>
      <name val="ＭＳ Ｐ明朝"/>
      <family val="1"/>
      <charset val="128"/>
    </font>
    <font>
      <b/>
      <sz val="11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5"/>
      <name val="ＭＳ Ｐ明朝"/>
      <family val="1"/>
      <charset val="128"/>
    </font>
    <font>
      <sz val="10"/>
      <name val="ＭＳ Ｐ明朝"/>
      <family val="1"/>
      <charset val="128"/>
    </font>
    <font>
      <sz val="14"/>
      <name val="ＭＳ Ｐ明朝"/>
      <family val="1"/>
      <charset val="128"/>
    </font>
    <font>
      <b/>
      <sz val="15"/>
      <color rgb="FFFF0000"/>
      <name val="ＭＳ Ｐ明朝"/>
      <family val="1"/>
      <charset val="128"/>
    </font>
    <font>
      <b/>
      <sz val="14"/>
      <color rgb="FFFF33CC"/>
      <name val="ＭＳ Ｐ明朝"/>
      <family val="1"/>
      <charset val="128"/>
    </font>
    <font>
      <b/>
      <sz val="16"/>
      <color rgb="FF0070C0"/>
      <name val="ＭＳ Ｐ明朝"/>
      <family val="1"/>
      <charset val="128"/>
    </font>
    <font>
      <sz val="14"/>
      <name val="ＭＳ Ｐゴシック"/>
      <family val="3"/>
      <charset val="128"/>
    </font>
    <font>
      <b/>
      <sz val="10"/>
      <name val="ＭＳ Ｐ明朝"/>
      <family val="1"/>
      <charset val="128"/>
    </font>
    <font>
      <b/>
      <sz val="16"/>
      <color rgb="FF00B050"/>
      <name val="ＭＳ Ｐゴシック"/>
      <family val="3"/>
      <charset val="128"/>
    </font>
    <font>
      <b/>
      <sz val="14"/>
      <color rgb="FF00B050"/>
      <name val="ＭＳ Ｐゴシック"/>
      <family val="3"/>
      <charset val="128"/>
    </font>
    <font>
      <b/>
      <sz val="14"/>
      <color rgb="FFFFFF00"/>
      <name val="ＭＳ Ｐゴシック"/>
      <family val="3"/>
      <charset val="128"/>
    </font>
    <font>
      <b/>
      <sz val="14"/>
      <color theme="7" tint="-0.499984740745262"/>
      <name val="ＭＳ Ｐ明朝"/>
      <family val="1"/>
      <charset val="128"/>
    </font>
    <font>
      <b/>
      <sz val="15"/>
      <color rgb="FFFF0000"/>
      <name val="ＭＳ Ｐゴシック"/>
      <family val="3"/>
      <charset val="128"/>
    </font>
    <font>
      <b/>
      <sz val="16"/>
      <color rgb="FF009900"/>
      <name val="ＭＳ Ｐ明朝"/>
      <family val="1"/>
      <charset val="128"/>
    </font>
    <font>
      <b/>
      <sz val="16"/>
      <color rgb="FF0066FF"/>
      <name val="ＭＳ Ｐ明朝"/>
      <family val="1"/>
      <charset val="128"/>
    </font>
    <font>
      <b/>
      <sz val="16"/>
      <color rgb="FFFF0000"/>
      <name val="ＭＳ Ｐゴシック"/>
      <family val="3"/>
      <charset val="128"/>
    </font>
    <font>
      <b/>
      <sz val="15"/>
      <color rgb="FFFF00FF"/>
      <name val="ＭＳ Ｐ明朝"/>
      <family val="1"/>
      <charset val="128"/>
    </font>
    <font>
      <b/>
      <sz val="16"/>
      <color rgb="FF002060"/>
      <name val="ＭＳ Ｐ明朝"/>
      <family val="1"/>
      <charset val="128"/>
    </font>
    <font>
      <b/>
      <sz val="16"/>
      <color rgb="FFFF33CC"/>
      <name val="ＭＳ Ｐ明朝"/>
      <family val="1"/>
      <charset val="128"/>
    </font>
    <font>
      <b/>
      <sz val="14"/>
      <color indexed="10"/>
      <name val="ＭＳ Ｐ明朝"/>
      <family val="1"/>
      <charset val="128"/>
    </font>
    <font>
      <b/>
      <sz val="22"/>
      <color rgb="FFFF0000"/>
      <name val="ＭＳ Ｐ明朝"/>
      <family val="1"/>
      <charset val="128"/>
    </font>
    <font>
      <b/>
      <sz val="16"/>
      <color rgb="FF008000"/>
      <name val="ＭＳ Ｐ明朝"/>
      <family val="1"/>
      <charset val="128"/>
    </font>
    <font>
      <b/>
      <sz val="16"/>
      <color rgb="FF993300"/>
      <name val="ＭＳ Ｐ明朝"/>
      <family val="1"/>
      <charset val="128"/>
    </font>
    <font>
      <b/>
      <sz val="15"/>
      <color rgb="FFFF33CC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2" fillId="0" borderId="0">
      <alignment vertical="center"/>
    </xf>
  </cellStyleXfs>
  <cellXfs count="92">
    <xf numFmtId="0" fontId="0" fillId="0" borderId="0" xfId="0"/>
    <xf numFmtId="0" fontId="3" fillId="0" borderId="0" xfId="0" applyFont="1" applyAlignment="1">
      <alignment horizontal="center" vertical="center" shrinkToFit="1"/>
    </xf>
    <xf numFmtId="0" fontId="5" fillId="0" borderId="0" xfId="0" applyFont="1" applyAlignment="1">
      <alignment vertical="center" shrinkToFit="1"/>
    </xf>
    <xf numFmtId="0" fontId="3" fillId="0" borderId="2" xfId="0" applyFont="1" applyBorder="1" applyAlignment="1">
      <alignment horizontal="center" vertical="center" shrinkToFit="1"/>
    </xf>
    <xf numFmtId="0" fontId="11" fillId="0" borderId="0" xfId="0" applyFont="1" applyAlignment="1">
      <alignment vertical="center" shrinkToFit="1"/>
    </xf>
    <xf numFmtId="0" fontId="3" fillId="0" borderId="14" xfId="0" applyFont="1" applyBorder="1" applyAlignment="1">
      <alignment horizontal="center" vertical="center" shrinkToFit="1"/>
    </xf>
    <xf numFmtId="0" fontId="13" fillId="0" borderId="14" xfId="0" applyFont="1" applyBorder="1" applyAlignment="1">
      <alignment horizontal="center" shrinkToFit="1"/>
    </xf>
    <xf numFmtId="0" fontId="12" fillId="0" borderId="14" xfId="0" applyFont="1" applyBorder="1" applyAlignment="1">
      <alignment horizontal="center" vertical="center" shrinkToFit="1"/>
    </xf>
    <xf numFmtId="0" fontId="14" fillId="0" borderId="14" xfId="0" applyFont="1" applyBorder="1" applyAlignment="1">
      <alignment horizontal="center" shrinkToFit="1"/>
    </xf>
    <xf numFmtId="0" fontId="15" fillId="0" borderId="0" xfId="0" applyFont="1" applyAlignment="1">
      <alignment horizontal="center" vertical="center" shrinkToFit="1"/>
    </xf>
    <xf numFmtId="176" fontId="16" fillId="0" borderId="0" xfId="0" applyNumberFormat="1" applyFont="1" applyAlignment="1">
      <alignment horizontal="right" vertical="center" shrinkToFit="1"/>
    </xf>
    <xf numFmtId="0" fontId="14" fillId="0" borderId="0" xfId="0" applyFont="1" applyAlignment="1">
      <alignment horizontal="left" vertical="center" shrinkToFit="1"/>
    </xf>
    <xf numFmtId="177" fontId="16" fillId="0" borderId="0" xfId="0" applyNumberFormat="1" applyFont="1" applyAlignment="1">
      <alignment horizontal="right" vertical="center" shrinkToFit="1"/>
    </xf>
    <xf numFmtId="0" fontId="17" fillId="0" borderId="6" xfId="0" applyFont="1" applyBorder="1" applyAlignment="1">
      <alignment vertical="center" shrinkToFit="1"/>
    </xf>
    <xf numFmtId="0" fontId="18" fillId="0" borderId="5" xfId="0" applyFont="1" applyBorder="1" applyAlignment="1">
      <alignment vertical="center" shrinkToFit="1"/>
    </xf>
    <xf numFmtId="176" fontId="18" fillId="0" borderId="5" xfId="0" applyNumberFormat="1" applyFont="1" applyBorder="1" applyAlignment="1">
      <alignment vertical="center" shrinkToFit="1"/>
    </xf>
    <xf numFmtId="176" fontId="12" fillId="0" borderId="5" xfId="0" applyNumberFormat="1" applyFont="1" applyBorder="1" applyAlignment="1">
      <alignment vertical="center" shrinkToFit="1"/>
    </xf>
    <xf numFmtId="0" fontId="23" fillId="0" borderId="6" xfId="0" applyFont="1" applyBorder="1" applyAlignment="1">
      <alignment vertical="center" shrinkToFit="1"/>
    </xf>
    <xf numFmtId="0" fontId="12" fillId="0" borderId="5" xfId="0" applyFont="1" applyBorder="1" applyAlignment="1">
      <alignment vertical="center" shrinkToFit="1"/>
    </xf>
    <xf numFmtId="0" fontId="22" fillId="0" borderId="0" xfId="1" applyFont="1" applyAlignment="1">
      <alignment vertical="center" shrinkToFit="1"/>
    </xf>
    <xf numFmtId="0" fontId="18" fillId="0" borderId="5" xfId="0" applyFont="1" applyBorder="1" applyAlignment="1">
      <alignment horizontal="right" vertical="center" shrinkToFit="1"/>
    </xf>
    <xf numFmtId="0" fontId="30" fillId="0" borderId="0" xfId="1" applyFont="1" applyAlignment="1">
      <alignment horizontal="center" vertical="center" shrinkToFit="1"/>
    </xf>
    <xf numFmtId="0" fontId="12" fillId="0" borderId="9" xfId="0" applyFont="1" applyBorder="1" applyAlignment="1">
      <alignment vertical="center" shrinkToFit="1"/>
    </xf>
    <xf numFmtId="0" fontId="12" fillId="0" borderId="0" xfId="0" applyFont="1" applyAlignment="1">
      <alignment vertical="center" shrinkToFit="1"/>
    </xf>
    <xf numFmtId="0" fontId="12" fillId="0" borderId="0" xfId="1" applyFont="1" applyAlignment="1">
      <alignment vertical="center" shrinkToFit="1"/>
    </xf>
    <xf numFmtId="0" fontId="12" fillId="0" borderId="10" xfId="1" applyFont="1" applyBorder="1" applyAlignment="1">
      <alignment vertical="center" shrinkToFit="1"/>
    </xf>
    <xf numFmtId="0" fontId="36" fillId="0" borderId="9" xfId="0" applyFont="1" applyBorder="1" applyAlignment="1">
      <alignment vertical="center" shrinkToFit="1"/>
    </xf>
    <xf numFmtId="0" fontId="36" fillId="0" borderId="0" xfId="0" applyFont="1" applyAlignment="1">
      <alignment vertical="center" shrinkToFit="1"/>
    </xf>
    <xf numFmtId="0" fontId="17" fillId="0" borderId="1" xfId="0" applyFont="1" applyBorder="1" applyAlignment="1">
      <alignment vertical="center" shrinkToFit="1"/>
    </xf>
    <xf numFmtId="0" fontId="18" fillId="0" borderId="1" xfId="0" applyFont="1" applyBorder="1" applyAlignment="1">
      <alignment vertical="center" shrinkToFit="1"/>
    </xf>
    <xf numFmtId="0" fontId="38" fillId="0" borderId="1" xfId="0" applyFont="1" applyBorder="1" applyAlignment="1">
      <alignment horizontal="center" vertical="center" shrinkToFit="1"/>
    </xf>
    <xf numFmtId="0" fontId="38" fillId="0" borderId="1" xfId="0" applyFont="1" applyBorder="1" applyAlignment="1">
      <alignment vertical="center" shrinkToFit="1"/>
    </xf>
    <xf numFmtId="0" fontId="3" fillId="0" borderId="2" xfId="0" applyFont="1" applyBorder="1" applyAlignment="1">
      <alignment horizontal="center" vertical="center" shrinkToFit="1"/>
    </xf>
    <xf numFmtId="56" fontId="3" fillId="0" borderId="3" xfId="0" applyNumberFormat="1" applyFont="1" applyBorder="1" applyAlignment="1">
      <alignment horizontal="center" vertical="center" shrinkToFit="1"/>
    </xf>
    <xf numFmtId="56" fontId="3" fillId="0" borderId="4" xfId="0" applyNumberFormat="1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19" fillId="0" borderId="1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wrapText="1" shrinkToFit="1"/>
    </xf>
    <xf numFmtId="0" fontId="9" fillId="0" borderId="1" xfId="0" applyFont="1" applyBorder="1" applyAlignment="1">
      <alignment horizontal="center" vertical="center" shrinkToFit="1"/>
    </xf>
    <xf numFmtId="0" fontId="20" fillId="0" borderId="1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12" fillId="0" borderId="3" xfId="0" applyFont="1" applyBorder="1" applyAlignment="1">
      <alignment horizontal="center" vertical="center" shrinkToFit="1"/>
    </xf>
    <xf numFmtId="0" fontId="12" fillId="0" borderId="4" xfId="0" applyFont="1" applyBorder="1" applyAlignment="1">
      <alignment horizontal="center" vertical="center" shrinkToFit="1"/>
    </xf>
    <xf numFmtId="0" fontId="12" fillId="0" borderId="8" xfId="1" applyFont="1" applyBorder="1" applyAlignment="1">
      <alignment horizontal="center" vertical="center" shrinkToFit="1"/>
    </xf>
    <xf numFmtId="0" fontId="12" fillId="0" borderId="9" xfId="1" applyFont="1" applyBorder="1" applyAlignment="1">
      <alignment horizontal="center" vertical="center" shrinkToFit="1"/>
    </xf>
    <xf numFmtId="0" fontId="12" fillId="0" borderId="10" xfId="1" applyFont="1" applyBorder="1" applyAlignment="1">
      <alignment horizontal="center" vertical="center" shrinkToFit="1"/>
    </xf>
    <xf numFmtId="0" fontId="12" fillId="0" borderId="9" xfId="0" applyFont="1" applyBorder="1" applyAlignment="1">
      <alignment horizontal="center" vertical="center" shrinkToFit="1"/>
    </xf>
    <xf numFmtId="0" fontId="12" fillId="0" borderId="10" xfId="0" applyFont="1" applyBorder="1" applyAlignment="1">
      <alignment horizontal="center" vertical="center" shrinkToFit="1"/>
    </xf>
    <xf numFmtId="0" fontId="12" fillId="0" borderId="3" xfId="1" applyFont="1" applyBorder="1" applyAlignment="1">
      <alignment horizontal="center" vertical="center" shrinkToFit="1"/>
    </xf>
    <xf numFmtId="0" fontId="12" fillId="0" borderId="4" xfId="1" applyFont="1" applyBorder="1" applyAlignment="1">
      <alignment horizontal="center" vertical="center" shrinkToFit="1"/>
    </xf>
    <xf numFmtId="0" fontId="12" fillId="0" borderId="7" xfId="1" applyFont="1" applyBorder="1" applyAlignment="1">
      <alignment horizontal="center" vertical="center" shrinkToFit="1"/>
    </xf>
    <xf numFmtId="0" fontId="39" fillId="0" borderId="1" xfId="0" applyFont="1" applyBorder="1" applyAlignment="1">
      <alignment horizontal="center" vertical="center" shrinkToFit="1"/>
    </xf>
    <xf numFmtId="0" fontId="34" fillId="0" borderId="1" xfId="0" applyFont="1" applyBorder="1" applyAlignment="1">
      <alignment horizontal="center" vertical="center" shrinkToFit="1"/>
    </xf>
    <xf numFmtId="0" fontId="28" fillId="0" borderId="1" xfId="0" applyFont="1" applyBorder="1" applyAlignment="1">
      <alignment horizontal="center" vertical="center" shrinkToFit="1"/>
    </xf>
    <xf numFmtId="0" fontId="12" fillId="0" borderId="8" xfId="1" applyFont="1" applyBorder="1" applyAlignment="1">
      <alignment horizontal="left" vertical="center" shrinkToFit="1"/>
    </xf>
    <xf numFmtId="0" fontId="37" fillId="0" borderId="1" xfId="0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 shrinkToFit="1"/>
    </xf>
    <xf numFmtId="0" fontId="12" fillId="0" borderId="14" xfId="0" applyFont="1" applyBorder="1" applyAlignment="1">
      <alignment horizontal="center" vertical="center" shrinkToFit="1"/>
    </xf>
    <xf numFmtId="0" fontId="12" fillId="0" borderId="0" xfId="1" applyFont="1" applyAlignment="1">
      <alignment horizontal="center" vertical="center" shrinkToFit="1"/>
    </xf>
    <xf numFmtId="0" fontId="35" fillId="0" borderId="9" xfId="0" applyFont="1" applyBorder="1" applyAlignment="1">
      <alignment horizontal="center" vertical="center" shrinkToFit="1"/>
    </xf>
    <xf numFmtId="0" fontId="12" fillId="0" borderId="0" xfId="0" applyFont="1" applyAlignment="1">
      <alignment horizontal="center" vertical="center" shrinkToFit="1"/>
    </xf>
    <xf numFmtId="0" fontId="36" fillId="0" borderId="9" xfId="0" applyFont="1" applyBorder="1" applyAlignment="1">
      <alignment horizontal="center" vertical="center" shrinkToFit="1"/>
    </xf>
    <xf numFmtId="0" fontId="36" fillId="0" borderId="0" xfId="0" applyFont="1" applyAlignment="1">
      <alignment horizontal="center" vertical="center" shrinkToFit="1"/>
    </xf>
    <xf numFmtId="0" fontId="36" fillId="0" borderId="10" xfId="0" applyFont="1" applyBorder="1" applyAlignment="1">
      <alignment horizontal="center" vertical="center" shrinkToFit="1"/>
    </xf>
    <xf numFmtId="0" fontId="29" fillId="0" borderId="1" xfId="0" applyFont="1" applyBorder="1" applyAlignment="1">
      <alignment horizontal="center" vertical="center" shrinkToFit="1"/>
    </xf>
    <xf numFmtId="0" fontId="33" fillId="0" borderId="1" xfId="0" applyFont="1" applyBorder="1" applyAlignment="1">
      <alignment horizontal="center" vertical="center" shrinkToFit="1"/>
    </xf>
    <xf numFmtId="0" fontId="31" fillId="0" borderId="1" xfId="0" applyFont="1" applyBorder="1" applyAlignment="1">
      <alignment horizontal="center" vertical="center" shrinkToFit="1"/>
    </xf>
    <xf numFmtId="0" fontId="32" fillId="0" borderId="1" xfId="0" applyFont="1" applyBorder="1" applyAlignment="1">
      <alignment horizontal="center" vertical="center" shrinkToFit="1"/>
    </xf>
    <xf numFmtId="0" fontId="29" fillId="0" borderId="1" xfId="1" applyFont="1" applyBorder="1" applyAlignment="1">
      <alignment horizontal="center" vertical="center" shrinkToFit="1"/>
    </xf>
    <xf numFmtId="0" fontId="12" fillId="0" borderId="7" xfId="1" applyFont="1" applyBorder="1" applyAlignment="1">
      <alignment horizontal="center" shrinkToFit="1"/>
    </xf>
    <xf numFmtId="0" fontId="27" fillId="0" borderId="0" xfId="0" applyFont="1" applyAlignment="1">
      <alignment horizontal="center" vertical="center" shrinkToFit="1"/>
    </xf>
    <xf numFmtId="0" fontId="27" fillId="0" borderId="1" xfId="0" applyFont="1" applyBorder="1" applyAlignment="1">
      <alignment horizontal="center" vertical="center" shrinkToFit="1"/>
    </xf>
    <xf numFmtId="0" fontId="5" fillId="0" borderId="0" xfId="0" applyFont="1" applyAlignment="1">
      <alignment horizontal="left" vertical="center" shrinkToFit="1"/>
    </xf>
    <xf numFmtId="0" fontId="25" fillId="0" borderId="7" xfId="1" applyFont="1" applyBorder="1" applyAlignment="1">
      <alignment horizontal="center" vertical="center" wrapText="1" shrinkToFit="1"/>
    </xf>
    <xf numFmtId="0" fontId="25" fillId="0" borderId="7" xfId="1" applyFont="1" applyBorder="1" applyAlignment="1">
      <alignment horizontal="center" vertical="center" shrinkToFit="1"/>
    </xf>
    <xf numFmtId="0" fontId="24" fillId="0" borderId="1" xfId="0" applyFont="1" applyBorder="1" applyAlignment="1">
      <alignment horizontal="right" vertical="center" shrinkToFit="1"/>
    </xf>
    <xf numFmtId="0" fontId="22" fillId="0" borderId="9" xfId="1" applyFont="1" applyBorder="1" applyAlignment="1">
      <alignment horizontal="center" vertical="center" shrinkToFit="1"/>
    </xf>
    <xf numFmtId="0" fontId="22" fillId="0" borderId="10" xfId="1" applyFont="1" applyBorder="1" applyAlignment="1">
      <alignment horizontal="center" vertical="center" shrinkToFit="1"/>
    </xf>
    <xf numFmtId="0" fontId="21" fillId="0" borderId="5" xfId="0" applyFont="1" applyBorder="1" applyAlignment="1">
      <alignment horizontal="center" vertical="center" shrinkToFit="1"/>
    </xf>
    <xf numFmtId="0" fontId="21" fillId="0" borderId="6" xfId="0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top" shrinkToFit="1"/>
    </xf>
    <xf numFmtId="0" fontId="6" fillId="0" borderId="1" xfId="1" applyFont="1" applyBorder="1" applyAlignment="1">
      <alignment horizontal="center" vertical="center" shrinkToFit="1"/>
    </xf>
    <xf numFmtId="0" fontId="12" fillId="0" borderId="2" xfId="1" applyFont="1" applyBorder="1" applyAlignment="1">
      <alignment horizontal="center" vertical="center" shrinkToFit="1"/>
    </xf>
    <xf numFmtId="0" fontId="12" fillId="0" borderId="5" xfId="0" applyFont="1" applyBorder="1" applyAlignment="1">
      <alignment horizontal="center" vertical="center" shrinkToFit="1"/>
    </xf>
    <xf numFmtId="0" fontId="12" fillId="0" borderId="6" xfId="0" applyFont="1" applyBorder="1" applyAlignment="1">
      <alignment horizontal="center" vertical="center" shrinkToFit="1"/>
    </xf>
    <xf numFmtId="0" fontId="12" fillId="0" borderId="12" xfId="1" applyFont="1" applyBorder="1" applyAlignment="1">
      <alignment horizontal="center" vertical="center" shrinkToFit="1"/>
    </xf>
    <xf numFmtId="0" fontId="12" fillId="0" borderId="13" xfId="1" applyFont="1" applyBorder="1" applyAlignment="1">
      <alignment horizontal="center" vertical="center" shrinkToFit="1"/>
    </xf>
  </cellXfs>
  <cellStyles count="2">
    <cellStyle name="標準" xfId="0" builtinId="0"/>
    <cellStyle name="標準 2" xfId="1" xr:uid="{FD602334-0ADA-4587-B61C-214FCE2A03DA}"/>
  </cellStyles>
  <dxfs count="141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externalLink" Target="externalLinks/externalLink2.xml"/><Relationship Id="rId55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externalLink" Target="externalLinks/externalLink1.xml"/><Relationship Id="rId57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3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gif"/><Relationship Id="rId2" Type="http://schemas.openxmlformats.org/officeDocument/2006/relationships/image" Target="../media/image2.png"/><Relationship Id="rId1" Type="http://schemas.openxmlformats.org/officeDocument/2006/relationships/image" Target="../media/image1.gif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3.png"/><Relationship Id="rId2" Type="http://schemas.openxmlformats.org/officeDocument/2006/relationships/image" Target="../media/image22.emf"/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4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5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6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7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8.emf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wmf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4" Type="http://schemas.openxmlformats.org/officeDocument/2006/relationships/image" Target="../media/image7.wmf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30.png"/><Relationship Id="rId1" Type="http://schemas.openxmlformats.org/officeDocument/2006/relationships/image" Target="../media/image29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7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3.jpeg"/><Relationship Id="rId2" Type="http://schemas.openxmlformats.org/officeDocument/2006/relationships/image" Target="../media/image32.jpeg"/><Relationship Id="rId1" Type="http://schemas.openxmlformats.org/officeDocument/2006/relationships/image" Target="../media/image2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7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4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16.png"/><Relationship Id="rId3" Type="http://schemas.openxmlformats.org/officeDocument/2006/relationships/image" Target="../media/image11.wmf"/><Relationship Id="rId7" Type="http://schemas.openxmlformats.org/officeDocument/2006/relationships/image" Target="../media/image15.png"/><Relationship Id="rId2" Type="http://schemas.openxmlformats.org/officeDocument/2006/relationships/image" Target="../media/image10.png"/><Relationship Id="rId1" Type="http://schemas.openxmlformats.org/officeDocument/2006/relationships/image" Target="../media/image2.png"/><Relationship Id="rId6" Type="http://schemas.openxmlformats.org/officeDocument/2006/relationships/image" Target="../media/image14.png"/><Relationship Id="rId5" Type="http://schemas.openxmlformats.org/officeDocument/2006/relationships/image" Target="../media/image13.gif"/><Relationship Id="rId4" Type="http://schemas.openxmlformats.org/officeDocument/2006/relationships/image" Target="../media/image12.wmf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8.gif"/><Relationship Id="rId2" Type="http://schemas.openxmlformats.org/officeDocument/2006/relationships/image" Target="../media/image17.gif"/><Relationship Id="rId1" Type="http://schemas.openxmlformats.org/officeDocument/2006/relationships/image" Target="../media/image8.png"/><Relationship Id="rId4" Type="http://schemas.openxmlformats.org/officeDocument/2006/relationships/image" Target="../media/image19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0.gif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476251</xdr:colOff>
      <xdr:row>1</xdr:row>
      <xdr:rowOff>504825</xdr:rowOff>
    </xdr:from>
    <xdr:to>
      <xdr:col>11</xdr:col>
      <xdr:colOff>265969</xdr:colOff>
      <xdr:row>2</xdr:row>
      <xdr:rowOff>266701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9A38012E-644C-424B-A89C-354FDE2BBD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80501" y="822325"/>
          <a:ext cx="350635" cy="262468"/>
        </a:xfrm>
        <a:prstGeom prst="rect">
          <a:avLst/>
        </a:prstGeom>
      </xdr:spPr>
    </xdr:pic>
    <xdr:clientData/>
  </xdr:twoCellAnchor>
  <xdr:oneCellAnchor>
    <xdr:from>
      <xdr:col>4</xdr:col>
      <xdr:colOff>687917</xdr:colOff>
      <xdr:row>1</xdr:row>
      <xdr:rowOff>624415</xdr:rowOff>
    </xdr:from>
    <xdr:ext cx="455196" cy="381001"/>
    <xdr:pic>
      <xdr:nvPicPr>
        <xdr:cNvPr id="6" name="図 5">
          <a:extLst>
            <a:ext uri="{FF2B5EF4-FFF2-40B4-BE49-F238E27FC236}">
              <a16:creationId xmlns:a16="http://schemas.microsoft.com/office/drawing/2014/main" id="{F01F1E33-64FF-40C4-88D4-062C087CED4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198" b="21488"/>
        <a:stretch/>
      </xdr:blipFill>
      <xdr:spPr>
        <a:xfrm>
          <a:off x="4469342" y="757765"/>
          <a:ext cx="455196" cy="381001"/>
        </a:xfrm>
        <a:prstGeom prst="rect">
          <a:avLst/>
        </a:prstGeom>
      </xdr:spPr>
    </xdr:pic>
    <xdr:clientData/>
  </xdr:oneCellAnchor>
  <xdr:twoCellAnchor editAs="oneCell">
    <xdr:from>
      <xdr:col>11</xdr:col>
      <xdr:colOff>698499</xdr:colOff>
      <xdr:row>0</xdr:row>
      <xdr:rowOff>169334</xdr:rowOff>
    </xdr:from>
    <xdr:to>
      <xdr:col>13</xdr:col>
      <xdr:colOff>114577</xdr:colOff>
      <xdr:row>2</xdr:row>
      <xdr:rowOff>138641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B77D0F29-9606-4E67-9B1F-5BDAB8C13B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63666" y="169334"/>
          <a:ext cx="1056494" cy="72072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89958</xdr:colOff>
      <xdr:row>2</xdr:row>
      <xdr:rowOff>60324</xdr:rowOff>
    </xdr:from>
    <xdr:ext cx="455196" cy="381001"/>
    <xdr:pic>
      <xdr:nvPicPr>
        <xdr:cNvPr id="3" name="図 2">
          <a:extLst>
            <a:ext uri="{FF2B5EF4-FFF2-40B4-BE49-F238E27FC236}">
              <a16:creationId xmlns:a16="http://schemas.microsoft.com/office/drawing/2014/main" id="{2C723416-4DA9-4872-832D-0CD058FC4DE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198" b="21488"/>
        <a:stretch/>
      </xdr:blipFill>
      <xdr:spPr>
        <a:xfrm>
          <a:off x="2595033" y="688974"/>
          <a:ext cx="455196" cy="381001"/>
        </a:xfrm>
        <a:prstGeom prst="rect">
          <a:avLst/>
        </a:prstGeom>
      </xdr:spPr>
    </xdr:pic>
    <xdr:clientData/>
  </xdr:oneCellAnchor>
  <xdr:oneCellAnchor>
    <xdr:from>
      <xdr:col>8</xdr:col>
      <xdr:colOff>297061</xdr:colOff>
      <xdr:row>2</xdr:row>
      <xdr:rowOff>28574</xdr:rowOff>
    </xdr:from>
    <xdr:ext cx="511506" cy="390525"/>
    <xdr:pic>
      <xdr:nvPicPr>
        <xdr:cNvPr id="6" name="Picture 100">
          <a:extLst>
            <a:ext uri="{FF2B5EF4-FFF2-40B4-BE49-F238E27FC236}">
              <a16:creationId xmlns:a16="http://schemas.microsoft.com/office/drawing/2014/main" id="{3708F9A5-F767-41CC-89B4-FEC7F4753C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98236" y="657224"/>
          <a:ext cx="511506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342274</xdr:colOff>
      <xdr:row>2</xdr:row>
      <xdr:rowOff>38099</xdr:rowOff>
    </xdr:from>
    <xdr:ext cx="404909" cy="413756"/>
    <xdr:pic>
      <xdr:nvPicPr>
        <xdr:cNvPr id="7" name="図 5" descr="f4328記念日.png">
          <a:extLst>
            <a:ext uri="{FF2B5EF4-FFF2-40B4-BE49-F238E27FC236}">
              <a16:creationId xmlns:a16="http://schemas.microsoft.com/office/drawing/2014/main" id="{A270C197-8B70-4723-BBEF-FF8F0D550C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46524" y="980016"/>
          <a:ext cx="404909" cy="4137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84667</xdr:colOff>
      <xdr:row>14</xdr:row>
      <xdr:rowOff>539750</xdr:rowOff>
    </xdr:from>
    <xdr:ext cx="561975" cy="415528"/>
    <xdr:pic>
      <xdr:nvPicPr>
        <xdr:cNvPr id="3" name="図 2">
          <a:extLst>
            <a:ext uri="{FF2B5EF4-FFF2-40B4-BE49-F238E27FC236}">
              <a16:creationId xmlns:a16="http://schemas.microsoft.com/office/drawing/2014/main" id="{0C4354C4-140A-4DB0-9F0E-90BB114AD5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69000" y="6561667"/>
          <a:ext cx="561975" cy="415528"/>
        </a:xfrm>
        <a:prstGeom prst="rect">
          <a:avLst/>
        </a:prstGeom>
      </xdr:spPr>
    </xdr:pic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960966</xdr:colOff>
      <xdr:row>1</xdr:row>
      <xdr:rowOff>114036</xdr:rowOff>
    </xdr:from>
    <xdr:to>
      <xdr:col>3</xdr:col>
      <xdr:colOff>94191</xdr:colOff>
      <xdr:row>2</xdr:row>
      <xdr:rowOff>275166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CDE88AA-58B9-41A4-8E7C-55B72E57C6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24049" y="431536"/>
          <a:ext cx="773642" cy="785547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162984</xdr:colOff>
      <xdr:row>1</xdr:row>
      <xdr:rowOff>532341</xdr:rowOff>
    </xdr:from>
    <xdr:ext cx="455196" cy="381001"/>
    <xdr:pic>
      <xdr:nvPicPr>
        <xdr:cNvPr id="2" name="図 1">
          <a:extLst>
            <a:ext uri="{FF2B5EF4-FFF2-40B4-BE49-F238E27FC236}">
              <a16:creationId xmlns:a16="http://schemas.microsoft.com/office/drawing/2014/main" id="{D3667F0C-4FEA-4FEA-9377-F0D42C788BC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198" b="21488"/>
        <a:stretch/>
      </xdr:blipFill>
      <xdr:spPr>
        <a:xfrm>
          <a:off x="1125009" y="846666"/>
          <a:ext cx="455196" cy="381001"/>
        </a:xfrm>
        <a:prstGeom prst="rect">
          <a:avLst/>
        </a:prstGeom>
      </xdr:spPr>
    </xdr:pic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111124</xdr:colOff>
      <xdr:row>2</xdr:row>
      <xdr:rowOff>12700</xdr:rowOff>
    </xdr:from>
    <xdr:ext cx="383229" cy="320764"/>
    <xdr:pic>
      <xdr:nvPicPr>
        <xdr:cNvPr id="2" name="図 1">
          <a:extLst>
            <a:ext uri="{FF2B5EF4-FFF2-40B4-BE49-F238E27FC236}">
              <a16:creationId xmlns:a16="http://schemas.microsoft.com/office/drawing/2014/main" id="{73A15B01-9C4B-4F63-AD74-6B1C2A3DF17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198" b="21488"/>
        <a:stretch/>
      </xdr:blipFill>
      <xdr:spPr>
        <a:xfrm>
          <a:off x="1074207" y="954617"/>
          <a:ext cx="383229" cy="320764"/>
        </a:xfrm>
        <a:prstGeom prst="rect">
          <a:avLst/>
        </a:prstGeom>
      </xdr:spPr>
    </xdr:pic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74084</xdr:colOff>
      <xdr:row>14</xdr:row>
      <xdr:rowOff>31751</xdr:rowOff>
    </xdr:from>
    <xdr:to>
      <xdr:col>7</xdr:col>
      <xdr:colOff>708279</xdr:colOff>
      <xdr:row>15</xdr:row>
      <xdr:rowOff>158751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A9B0D6EB-1686-4EBF-880A-798BDB12F9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58417" y="6053668"/>
          <a:ext cx="634195" cy="751416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613833</xdr:colOff>
      <xdr:row>14</xdr:row>
      <xdr:rowOff>63502</xdr:rowOff>
    </xdr:from>
    <xdr:ext cx="444500" cy="328667"/>
    <xdr:pic>
      <xdr:nvPicPr>
        <xdr:cNvPr id="2" name="図 1">
          <a:extLst>
            <a:ext uri="{FF2B5EF4-FFF2-40B4-BE49-F238E27FC236}">
              <a16:creationId xmlns:a16="http://schemas.microsoft.com/office/drawing/2014/main" id="{C7BB5268-A3B5-448E-B911-E50ED1809B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90758" y="6054727"/>
          <a:ext cx="444500" cy="328667"/>
        </a:xfrm>
        <a:prstGeom prst="rect">
          <a:avLst/>
        </a:prstGeom>
      </xdr:spPr>
    </xdr:pic>
    <xdr:clientData/>
  </xdr:oneCellAnchor>
</xdr:wsDr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162984</xdr:colOff>
      <xdr:row>1</xdr:row>
      <xdr:rowOff>532341</xdr:rowOff>
    </xdr:from>
    <xdr:ext cx="455196" cy="381001"/>
    <xdr:pic>
      <xdr:nvPicPr>
        <xdr:cNvPr id="2" name="図 1">
          <a:extLst>
            <a:ext uri="{FF2B5EF4-FFF2-40B4-BE49-F238E27FC236}">
              <a16:creationId xmlns:a16="http://schemas.microsoft.com/office/drawing/2014/main" id="{19CE62AE-78E1-4938-A884-7836CF9C64C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198" b="21488"/>
        <a:stretch/>
      </xdr:blipFill>
      <xdr:spPr>
        <a:xfrm>
          <a:off x="1126067" y="849841"/>
          <a:ext cx="455196" cy="381001"/>
        </a:xfrm>
        <a:prstGeom prst="rect">
          <a:avLst/>
        </a:prstGeom>
      </xdr:spPr>
    </xdr:pic>
    <xdr:clientData/>
  </xdr:one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0</xdr:colOff>
      <xdr:row>1</xdr:row>
      <xdr:rowOff>0</xdr:rowOff>
    </xdr:from>
    <xdr:to>
      <xdr:col>30</xdr:col>
      <xdr:colOff>441960</xdr:colOff>
      <xdr:row>21</xdr:row>
      <xdr:rowOff>7620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878212CF-911B-F84A-190B-4439EAF1AF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27080" y="312420"/>
          <a:ext cx="9700260" cy="7795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157692</xdr:colOff>
      <xdr:row>1</xdr:row>
      <xdr:rowOff>490007</xdr:rowOff>
    </xdr:from>
    <xdr:ext cx="455196" cy="381001"/>
    <xdr:pic>
      <xdr:nvPicPr>
        <xdr:cNvPr id="2" name="図 1">
          <a:extLst>
            <a:ext uri="{FF2B5EF4-FFF2-40B4-BE49-F238E27FC236}">
              <a16:creationId xmlns:a16="http://schemas.microsoft.com/office/drawing/2014/main" id="{A1F09397-241F-43ED-8161-0D1802207A9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198" b="21488"/>
        <a:stretch/>
      </xdr:blipFill>
      <xdr:spPr>
        <a:xfrm>
          <a:off x="1119717" y="804332"/>
          <a:ext cx="455196" cy="381001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1005417</xdr:colOff>
      <xdr:row>1</xdr:row>
      <xdr:rowOff>557742</xdr:rowOff>
    </xdr:from>
    <xdr:to>
      <xdr:col>5</xdr:col>
      <xdr:colOff>36887</xdr:colOff>
      <xdr:row>2</xdr:row>
      <xdr:rowOff>423761</xdr:rowOff>
    </xdr:to>
    <xdr:pic>
      <xdr:nvPicPr>
        <xdr:cNvPr id="6" name="図 34" descr="l_03.gif">
          <a:extLst>
            <a:ext uri="{FF2B5EF4-FFF2-40B4-BE49-F238E27FC236}">
              <a16:creationId xmlns:a16="http://schemas.microsoft.com/office/drawing/2014/main" id="{BC7985E7-3B22-4106-A724-DF46AEFADB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8917" y="875242"/>
          <a:ext cx="671887" cy="4904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519250</xdr:colOff>
      <xdr:row>1</xdr:row>
      <xdr:rowOff>522818</xdr:rowOff>
    </xdr:from>
    <xdr:to>
      <xdr:col>4</xdr:col>
      <xdr:colOff>154567</xdr:colOff>
      <xdr:row>2</xdr:row>
      <xdr:rowOff>418042</xdr:rowOff>
    </xdr:to>
    <xdr:pic>
      <xdr:nvPicPr>
        <xdr:cNvPr id="7" name="図 33" descr="l_02.gif">
          <a:extLst>
            <a:ext uri="{FF2B5EF4-FFF2-40B4-BE49-F238E27FC236}">
              <a16:creationId xmlns:a16="http://schemas.microsoft.com/office/drawing/2014/main" id="{70B6B0EC-2E9F-487A-9D89-D1E204FE6A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22750" y="840318"/>
          <a:ext cx="714817" cy="5196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</xdr:col>
      <xdr:colOff>13964</xdr:colOff>
      <xdr:row>11</xdr:row>
      <xdr:rowOff>455084</xdr:rowOff>
    </xdr:from>
    <xdr:ext cx="594023" cy="709742"/>
    <xdr:pic>
      <xdr:nvPicPr>
        <xdr:cNvPr id="10" name="Picture 33" descr="MCSO02637_0000[1]">
          <a:extLst>
            <a:ext uri="{FF2B5EF4-FFF2-40B4-BE49-F238E27FC236}">
              <a16:creationId xmlns:a16="http://schemas.microsoft.com/office/drawing/2014/main" id="{0EBBB6E5-613A-4615-92E2-AB6E581C68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2617464" y="5386917"/>
          <a:ext cx="594023" cy="7097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105834</xdr:colOff>
      <xdr:row>11</xdr:row>
      <xdr:rowOff>395816</xdr:rowOff>
    </xdr:from>
    <xdr:ext cx="417874" cy="476376"/>
    <xdr:pic>
      <xdr:nvPicPr>
        <xdr:cNvPr id="11" name="Picture 45" descr="MCj02283440000[1]">
          <a:extLst>
            <a:ext uri="{FF2B5EF4-FFF2-40B4-BE49-F238E27FC236}">
              <a16:creationId xmlns:a16="http://schemas.microsoft.com/office/drawing/2014/main" id="{5FB7354C-EC0C-4166-963E-893C17A1B7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88834" y="5327649"/>
          <a:ext cx="417874" cy="476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61987</xdr:colOff>
      <xdr:row>1</xdr:row>
      <xdr:rowOff>166422</xdr:rowOff>
    </xdr:from>
    <xdr:to>
      <xdr:col>11</xdr:col>
      <xdr:colOff>447850</xdr:colOff>
      <xdr:row>2</xdr:row>
      <xdr:rowOff>240506</xdr:rowOff>
    </xdr:to>
    <xdr:pic>
      <xdr:nvPicPr>
        <xdr:cNvPr id="4" name="図 4" descr="08_unagi07うなぎのぼり.png">
          <a:extLst>
            <a:ext uri="{FF2B5EF4-FFF2-40B4-BE49-F238E27FC236}">
              <a16:creationId xmlns:a16="http://schemas.microsoft.com/office/drawing/2014/main" id="{57F58204-F947-47C2-A58C-7E9C4B0E69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7154" y="483922"/>
          <a:ext cx="385863" cy="6985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190500</xdr:colOff>
      <xdr:row>9</xdr:row>
      <xdr:rowOff>127000</xdr:rowOff>
    </xdr:from>
    <xdr:to>
      <xdr:col>12</xdr:col>
      <xdr:colOff>475777</xdr:colOff>
      <xdr:row>9</xdr:row>
      <xdr:rowOff>501245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C93DF44C-AA2B-4843-A135-6C74589E9F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620060">
          <a:off x="10435167" y="3926417"/>
          <a:ext cx="285277" cy="374245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219075</xdr:colOff>
      <xdr:row>0</xdr:row>
      <xdr:rowOff>0</xdr:rowOff>
    </xdr:from>
    <xdr:to>
      <xdr:col>2</xdr:col>
      <xdr:colOff>450341</xdr:colOff>
      <xdr:row>2</xdr:row>
      <xdr:rowOff>200025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6F21DC13-E85A-4E7E-A46C-CEF52716FE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2158" y="0"/>
          <a:ext cx="1310766" cy="1141942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613833</xdr:colOff>
      <xdr:row>14</xdr:row>
      <xdr:rowOff>63502</xdr:rowOff>
    </xdr:from>
    <xdr:ext cx="444500" cy="328667"/>
    <xdr:pic>
      <xdr:nvPicPr>
        <xdr:cNvPr id="2" name="図 1">
          <a:extLst>
            <a:ext uri="{FF2B5EF4-FFF2-40B4-BE49-F238E27FC236}">
              <a16:creationId xmlns:a16="http://schemas.microsoft.com/office/drawing/2014/main" id="{B9184C78-0B2F-4336-9EEE-6EEF1D71DD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29058" y="6054727"/>
          <a:ext cx="444500" cy="328667"/>
        </a:xfrm>
        <a:prstGeom prst="rect">
          <a:avLst/>
        </a:prstGeom>
      </xdr:spPr>
    </xdr:pic>
    <xdr:clientData/>
  </xdr:oneCellAnchor>
</xdr:wsDr>
</file>

<file path=xl/drawings/drawing2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113241</xdr:colOff>
      <xdr:row>2</xdr:row>
      <xdr:rowOff>45097</xdr:rowOff>
    </xdr:from>
    <xdr:ext cx="400051" cy="334845"/>
    <xdr:pic>
      <xdr:nvPicPr>
        <xdr:cNvPr id="4" name="図 3">
          <a:extLst>
            <a:ext uri="{FF2B5EF4-FFF2-40B4-BE49-F238E27FC236}">
              <a16:creationId xmlns:a16="http://schemas.microsoft.com/office/drawing/2014/main" id="{AC9C671A-1F65-49C0-8989-66DD94B7CC8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198" b="21488"/>
        <a:stretch/>
      </xdr:blipFill>
      <xdr:spPr>
        <a:xfrm>
          <a:off x="1076324" y="987014"/>
          <a:ext cx="400051" cy="334845"/>
        </a:xfrm>
        <a:prstGeom prst="rect">
          <a:avLst/>
        </a:prstGeom>
      </xdr:spPr>
    </xdr:pic>
    <xdr:clientData/>
  </xdr:oneCellAnchor>
  <xdr:oneCellAnchor>
    <xdr:from>
      <xdr:col>3</xdr:col>
      <xdr:colOff>134408</xdr:colOff>
      <xdr:row>2</xdr:row>
      <xdr:rowOff>34513</xdr:rowOff>
    </xdr:from>
    <xdr:ext cx="400051" cy="334845"/>
    <xdr:pic>
      <xdr:nvPicPr>
        <xdr:cNvPr id="5" name="図 4">
          <a:extLst>
            <a:ext uri="{FF2B5EF4-FFF2-40B4-BE49-F238E27FC236}">
              <a16:creationId xmlns:a16="http://schemas.microsoft.com/office/drawing/2014/main" id="{C961B715-DDB0-438E-8122-CE967B71F93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198" b="21488"/>
        <a:stretch/>
      </xdr:blipFill>
      <xdr:spPr>
        <a:xfrm>
          <a:off x="2737908" y="976430"/>
          <a:ext cx="400051" cy="334845"/>
        </a:xfrm>
        <a:prstGeom prst="rect">
          <a:avLst/>
        </a:prstGeom>
      </xdr:spPr>
    </xdr:pic>
    <xdr:clientData/>
  </xdr:oneCellAnchor>
</xdr:wsDr>
</file>

<file path=xl/drawings/drawing2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105834</xdr:colOff>
      <xdr:row>1</xdr:row>
      <xdr:rowOff>507999</xdr:rowOff>
    </xdr:from>
    <xdr:ext cx="455196" cy="381001"/>
    <xdr:pic>
      <xdr:nvPicPr>
        <xdr:cNvPr id="3" name="図 2">
          <a:extLst>
            <a:ext uri="{FF2B5EF4-FFF2-40B4-BE49-F238E27FC236}">
              <a16:creationId xmlns:a16="http://schemas.microsoft.com/office/drawing/2014/main" id="{C4874C13-5E4F-4DD1-85EB-CC2570B39D0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198" b="21488"/>
        <a:stretch/>
      </xdr:blipFill>
      <xdr:spPr>
        <a:xfrm>
          <a:off x="1068917" y="825499"/>
          <a:ext cx="455196" cy="381001"/>
        </a:xfrm>
        <a:prstGeom prst="rect">
          <a:avLst/>
        </a:prstGeom>
      </xdr:spPr>
    </xdr:pic>
    <xdr:clientData/>
  </xdr:oneCellAnchor>
  <xdr:oneCellAnchor>
    <xdr:from>
      <xdr:col>11</xdr:col>
      <xdr:colOff>52917</xdr:colOff>
      <xdr:row>1</xdr:row>
      <xdr:rowOff>507999</xdr:rowOff>
    </xdr:from>
    <xdr:ext cx="455196" cy="381001"/>
    <xdr:pic>
      <xdr:nvPicPr>
        <xdr:cNvPr id="4" name="図 3">
          <a:extLst>
            <a:ext uri="{FF2B5EF4-FFF2-40B4-BE49-F238E27FC236}">
              <a16:creationId xmlns:a16="http://schemas.microsoft.com/office/drawing/2014/main" id="{2E958153-F0A7-4CFF-8811-5EC1A1DFD34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198" b="21488"/>
        <a:stretch/>
      </xdr:blipFill>
      <xdr:spPr>
        <a:xfrm>
          <a:off x="9218084" y="825499"/>
          <a:ext cx="455196" cy="381001"/>
        </a:xfrm>
        <a:prstGeom prst="rect">
          <a:avLst/>
        </a:prstGeom>
      </xdr:spPr>
    </xdr:pic>
    <xdr:clientData/>
  </xdr:oneCellAnchor>
  <xdr:twoCellAnchor editAs="oneCell">
    <xdr:from>
      <xdr:col>3</xdr:col>
      <xdr:colOff>455083</xdr:colOff>
      <xdr:row>14</xdr:row>
      <xdr:rowOff>52916</xdr:rowOff>
    </xdr:from>
    <xdr:to>
      <xdr:col>3</xdr:col>
      <xdr:colOff>1068917</xdr:colOff>
      <xdr:row>15</xdr:row>
      <xdr:rowOff>158750</xdr:rowOff>
    </xdr:to>
    <xdr:pic>
      <xdr:nvPicPr>
        <xdr:cNvPr id="6" name="図 3">
          <a:extLst>
            <a:ext uri="{FF2B5EF4-FFF2-40B4-BE49-F238E27FC236}">
              <a16:creationId xmlns:a16="http://schemas.microsoft.com/office/drawing/2014/main" id="{38ACD167-2812-4559-8ABA-A184905A34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58583" y="6074833"/>
          <a:ext cx="613834" cy="6138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11</xdr:col>
      <xdr:colOff>455083</xdr:colOff>
      <xdr:row>14</xdr:row>
      <xdr:rowOff>52916</xdr:rowOff>
    </xdr:from>
    <xdr:ext cx="558000" cy="558000"/>
    <xdr:pic>
      <xdr:nvPicPr>
        <xdr:cNvPr id="7" name="図 3">
          <a:extLst>
            <a:ext uri="{FF2B5EF4-FFF2-40B4-BE49-F238E27FC236}">
              <a16:creationId xmlns:a16="http://schemas.microsoft.com/office/drawing/2014/main" id="{592AA79D-3FDC-4DC7-AB11-524C6462AC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20250" y="6074833"/>
          <a:ext cx="558000" cy="55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5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613833</xdr:colOff>
      <xdr:row>14</xdr:row>
      <xdr:rowOff>63502</xdr:rowOff>
    </xdr:from>
    <xdr:ext cx="444500" cy="328667"/>
    <xdr:pic>
      <xdr:nvPicPr>
        <xdr:cNvPr id="4" name="図 3">
          <a:extLst>
            <a:ext uri="{FF2B5EF4-FFF2-40B4-BE49-F238E27FC236}">
              <a16:creationId xmlns:a16="http://schemas.microsoft.com/office/drawing/2014/main" id="{2995D2D9-4A88-4565-9317-39230A6D6E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38583" y="6085419"/>
          <a:ext cx="444500" cy="328667"/>
        </a:xfrm>
        <a:prstGeom prst="rect">
          <a:avLst/>
        </a:prstGeom>
      </xdr:spPr>
    </xdr:pic>
    <xdr:clientData/>
  </xdr:one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370417</xdr:colOff>
      <xdr:row>1</xdr:row>
      <xdr:rowOff>63500</xdr:rowOff>
    </xdr:from>
    <xdr:to>
      <xdr:col>3</xdr:col>
      <xdr:colOff>764783</xdr:colOff>
      <xdr:row>2</xdr:row>
      <xdr:rowOff>345234</xdr:rowOff>
    </xdr:to>
    <xdr:pic>
      <xdr:nvPicPr>
        <xdr:cNvPr id="2" name="図 6">
          <a:extLst>
            <a:ext uri="{FF2B5EF4-FFF2-40B4-BE49-F238E27FC236}">
              <a16:creationId xmlns:a16="http://schemas.microsoft.com/office/drawing/2014/main" id="{2E22251D-E023-4BDF-97E7-00F61BB5AD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1455"/>
        <a:stretch>
          <a:fillRect/>
        </a:stretch>
      </xdr:blipFill>
      <xdr:spPr bwMode="auto">
        <a:xfrm>
          <a:off x="2256367" y="377825"/>
          <a:ext cx="1118266" cy="910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169334</xdr:colOff>
      <xdr:row>14</xdr:row>
      <xdr:rowOff>444500</xdr:rowOff>
    </xdr:from>
    <xdr:ext cx="470906" cy="348191"/>
    <xdr:pic>
      <xdr:nvPicPr>
        <xdr:cNvPr id="2" name="図 1">
          <a:extLst>
            <a:ext uri="{FF2B5EF4-FFF2-40B4-BE49-F238E27FC236}">
              <a16:creationId xmlns:a16="http://schemas.microsoft.com/office/drawing/2014/main" id="{DE9047D7-0C71-4996-AFC0-9D3FE65F5C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84559" y="6435725"/>
          <a:ext cx="470906" cy="348191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136525</xdr:colOff>
      <xdr:row>1</xdr:row>
      <xdr:rowOff>509058</xdr:rowOff>
    </xdr:from>
    <xdr:ext cx="455196" cy="381001"/>
    <xdr:pic>
      <xdr:nvPicPr>
        <xdr:cNvPr id="2" name="図 1">
          <a:extLst>
            <a:ext uri="{FF2B5EF4-FFF2-40B4-BE49-F238E27FC236}">
              <a16:creationId xmlns:a16="http://schemas.microsoft.com/office/drawing/2014/main" id="{34190F5E-794F-4CCB-B1CF-61456A42BE5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198" b="21488"/>
        <a:stretch/>
      </xdr:blipFill>
      <xdr:spPr>
        <a:xfrm>
          <a:off x="1099608" y="826558"/>
          <a:ext cx="455196" cy="381001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820208</xdr:colOff>
      <xdr:row>6</xdr:row>
      <xdr:rowOff>1324</xdr:rowOff>
    </xdr:from>
    <xdr:to>
      <xdr:col>8</xdr:col>
      <xdr:colOff>524512</xdr:colOff>
      <xdr:row>7</xdr:row>
      <xdr:rowOff>106099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F069D75D-A7F5-4D71-8C9B-5166211459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04541" y="2276741"/>
          <a:ext cx="783804" cy="61277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153987</xdr:colOff>
      <xdr:row>1</xdr:row>
      <xdr:rowOff>543986</xdr:rowOff>
    </xdr:from>
    <xdr:ext cx="455196" cy="381001"/>
    <xdr:pic>
      <xdr:nvPicPr>
        <xdr:cNvPr id="4" name="図 3">
          <a:extLst>
            <a:ext uri="{FF2B5EF4-FFF2-40B4-BE49-F238E27FC236}">
              <a16:creationId xmlns:a16="http://schemas.microsoft.com/office/drawing/2014/main" id="{96B95901-A77E-4CC8-B197-2BACAF1A853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198" b="21488"/>
        <a:stretch/>
      </xdr:blipFill>
      <xdr:spPr>
        <a:xfrm>
          <a:off x="5420254" y="857253"/>
          <a:ext cx="455196" cy="381001"/>
        </a:xfrm>
        <a:prstGeom prst="rect">
          <a:avLst/>
        </a:prstGeom>
      </xdr:spPr>
    </xdr:pic>
    <xdr:clientData/>
  </xdr:oneCellAnchor>
  <xdr:twoCellAnchor editAs="oneCell">
    <xdr:from>
      <xdr:col>6</xdr:col>
      <xdr:colOff>1</xdr:colOff>
      <xdr:row>1</xdr:row>
      <xdr:rowOff>541866</xdr:rowOff>
    </xdr:from>
    <xdr:to>
      <xdr:col>6</xdr:col>
      <xdr:colOff>376034</xdr:colOff>
      <xdr:row>2</xdr:row>
      <xdr:rowOff>287496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7D01525B-4322-4D0D-9167-3D7FD47018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6734" y="855133"/>
          <a:ext cx="376033" cy="380630"/>
        </a:xfrm>
        <a:prstGeom prst="rect">
          <a:avLst/>
        </a:prstGeom>
      </xdr:spPr>
    </xdr:pic>
    <xdr:clientData/>
  </xdr:twoCellAnchor>
  <xdr:twoCellAnchor editAs="oneCell">
    <xdr:from>
      <xdr:col>8</xdr:col>
      <xdr:colOff>195583</xdr:colOff>
      <xdr:row>11</xdr:row>
      <xdr:rowOff>209550</xdr:rowOff>
    </xdr:from>
    <xdr:to>
      <xdr:col>9</xdr:col>
      <xdr:colOff>515834</xdr:colOff>
      <xdr:row>12</xdr:row>
      <xdr:rowOff>300566</xdr:rowOff>
    </xdr:to>
    <xdr:pic>
      <xdr:nvPicPr>
        <xdr:cNvPr id="12" name="Picture 47" descr="MCj03942580000[1]">
          <a:extLst>
            <a:ext uri="{FF2B5EF4-FFF2-40B4-BE49-F238E27FC236}">
              <a16:creationId xmlns:a16="http://schemas.microsoft.com/office/drawing/2014/main" id="{87941806-20FE-4490-BC89-F0D30D2C85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27050" y="4967817"/>
          <a:ext cx="819784" cy="5736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215900</xdr:colOff>
      <xdr:row>11</xdr:row>
      <xdr:rowOff>48684</xdr:rowOff>
    </xdr:from>
    <xdr:to>
      <xdr:col>11</xdr:col>
      <xdr:colOff>418676</xdr:colOff>
      <xdr:row>12</xdr:row>
      <xdr:rowOff>368300</xdr:rowOff>
    </xdr:to>
    <xdr:pic>
      <xdr:nvPicPr>
        <xdr:cNvPr id="13" name="Picture 50" descr="MCj03938780000[1]">
          <a:extLst>
            <a:ext uri="{FF2B5EF4-FFF2-40B4-BE49-F238E27FC236}">
              <a16:creationId xmlns:a16="http://schemas.microsoft.com/office/drawing/2014/main" id="{5066DC21-101A-4A60-BB6C-6B0900828A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12100" y="4806951"/>
          <a:ext cx="702309" cy="8022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146162</xdr:colOff>
      <xdr:row>7</xdr:row>
      <xdr:rowOff>122768</xdr:rowOff>
    </xdr:from>
    <xdr:to>
      <xdr:col>9</xdr:col>
      <xdr:colOff>183726</xdr:colOff>
      <xdr:row>8</xdr:row>
      <xdr:rowOff>473711</xdr:rowOff>
    </xdr:to>
    <xdr:pic>
      <xdr:nvPicPr>
        <xdr:cNvPr id="14" name="図 13">
          <a:extLst>
            <a:ext uri="{FF2B5EF4-FFF2-40B4-BE49-F238E27FC236}">
              <a16:creationId xmlns:a16="http://schemas.microsoft.com/office/drawing/2014/main" id="{C8C43BD3-9123-4FB1-BD1F-11104B7D13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7629" y="2882901"/>
          <a:ext cx="537097" cy="833543"/>
        </a:xfrm>
        <a:prstGeom prst="rect">
          <a:avLst/>
        </a:prstGeom>
      </xdr:spPr>
    </xdr:pic>
    <xdr:clientData/>
  </xdr:twoCellAnchor>
  <xdr:twoCellAnchor editAs="oneCell">
    <xdr:from>
      <xdr:col>9</xdr:col>
      <xdr:colOff>816774</xdr:colOff>
      <xdr:row>7</xdr:row>
      <xdr:rowOff>135466</xdr:rowOff>
    </xdr:from>
    <xdr:to>
      <xdr:col>11</xdr:col>
      <xdr:colOff>635935</xdr:colOff>
      <xdr:row>9</xdr:row>
      <xdr:rowOff>77893</xdr:rowOff>
    </xdr:to>
    <xdr:pic>
      <xdr:nvPicPr>
        <xdr:cNvPr id="15" name="図 14">
          <a:extLst>
            <a:ext uri="{FF2B5EF4-FFF2-40B4-BE49-F238E27FC236}">
              <a16:creationId xmlns:a16="http://schemas.microsoft.com/office/drawing/2014/main" id="{D528FD37-9C64-4910-B506-ACA3A614C0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47774" y="2895599"/>
          <a:ext cx="1283894" cy="907627"/>
        </a:xfrm>
        <a:prstGeom prst="rect">
          <a:avLst/>
        </a:prstGeom>
      </xdr:spPr>
    </xdr:pic>
    <xdr:clientData/>
  </xdr:twoCellAnchor>
  <xdr:twoCellAnchor editAs="oneCell">
    <xdr:from>
      <xdr:col>9</xdr:col>
      <xdr:colOff>882253</xdr:colOff>
      <xdr:row>14</xdr:row>
      <xdr:rowOff>6612</xdr:rowOff>
    </xdr:from>
    <xdr:to>
      <xdr:col>12</xdr:col>
      <xdr:colOff>447309</xdr:colOff>
      <xdr:row>14</xdr:row>
      <xdr:rowOff>467516</xdr:rowOff>
    </xdr:to>
    <xdr:pic>
      <xdr:nvPicPr>
        <xdr:cNvPr id="16" name="図 15">
          <a:extLst>
            <a:ext uri="{FF2B5EF4-FFF2-40B4-BE49-F238E27FC236}">
              <a16:creationId xmlns:a16="http://schemas.microsoft.com/office/drawing/2014/main" id="{F1147214-6276-484E-9AE9-79DA78DDDB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253" y="5958679"/>
          <a:ext cx="1994989" cy="460904"/>
        </a:xfrm>
        <a:prstGeom prst="rect">
          <a:avLst/>
        </a:prstGeom>
      </xdr:spPr>
    </xdr:pic>
    <xdr:clientData/>
  </xdr:twoCellAnchor>
  <xdr:twoCellAnchor editAs="oneCell">
    <xdr:from>
      <xdr:col>7</xdr:col>
      <xdr:colOff>84931</xdr:colOff>
      <xdr:row>14</xdr:row>
      <xdr:rowOff>1852</xdr:rowOff>
    </xdr:from>
    <xdr:to>
      <xdr:col>9</xdr:col>
      <xdr:colOff>704483</xdr:colOff>
      <xdr:row>14</xdr:row>
      <xdr:rowOff>494505</xdr:rowOff>
    </xdr:to>
    <xdr:pic>
      <xdr:nvPicPr>
        <xdr:cNvPr id="17" name="図 16">
          <a:extLst>
            <a:ext uri="{FF2B5EF4-FFF2-40B4-BE49-F238E27FC236}">
              <a16:creationId xmlns:a16="http://schemas.microsoft.com/office/drawing/2014/main" id="{C60C6B80-3AC6-402C-93F9-91B2A59244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51198" y="5953919"/>
          <a:ext cx="2084285" cy="49265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169334</xdr:colOff>
      <xdr:row>14</xdr:row>
      <xdr:rowOff>444500</xdr:rowOff>
    </xdr:from>
    <xdr:ext cx="470906" cy="348191"/>
    <xdr:pic>
      <xdr:nvPicPr>
        <xdr:cNvPr id="2" name="図 1">
          <a:extLst>
            <a:ext uri="{FF2B5EF4-FFF2-40B4-BE49-F238E27FC236}">
              <a16:creationId xmlns:a16="http://schemas.microsoft.com/office/drawing/2014/main" id="{F4CBB5CE-1E0C-400D-8CDE-FA8D6C0E7F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94084" y="6466417"/>
          <a:ext cx="470906" cy="348191"/>
        </a:xfrm>
        <a:prstGeom prst="rect">
          <a:avLst/>
        </a:prstGeom>
      </xdr:spPr>
    </xdr:pic>
    <xdr:clientData/>
  </xdr:oneCellAnchor>
  <xdr:oneCellAnchor>
    <xdr:from>
      <xdr:col>0</xdr:col>
      <xdr:colOff>933200</xdr:colOff>
      <xdr:row>1</xdr:row>
      <xdr:rowOff>264584</xdr:rowOff>
    </xdr:from>
    <xdr:ext cx="953871" cy="640292"/>
    <xdr:pic>
      <xdr:nvPicPr>
        <xdr:cNvPr id="3" name="図 2">
          <a:extLst>
            <a:ext uri="{FF2B5EF4-FFF2-40B4-BE49-F238E27FC236}">
              <a16:creationId xmlns:a16="http://schemas.microsoft.com/office/drawing/2014/main" id="{BE7CA417-EC18-49A1-A69F-76BAB2FD79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3200" y="582084"/>
          <a:ext cx="953871" cy="640292"/>
        </a:xfrm>
        <a:prstGeom prst="rect">
          <a:avLst/>
        </a:prstGeom>
      </xdr:spPr>
    </xdr:pic>
    <xdr:clientData/>
  </xdr:oneCellAnchor>
  <xdr:oneCellAnchor>
    <xdr:from>
      <xdr:col>0</xdr:col>
      <xdr:colOff>470687</xdr:colOff>
      <xdr:row>11</xdr:row>
      <xdr:rowOff>306916</xdr:rowOff>
    </xdr:from>
    <xdr:ext cx="865093" cy="626260"/>
    <xdr:pic>
      <xdr:nvPicPr>
        <xdr:cNvPr id="5" name="図 4">
          <a:extLst>
            <a:ext uri="{FF2B5EF4-FFF2-40B4-BE49-F238E27FC236}">
              <a16:creationId xmlns:a16="http://schemas.microsoft.com/office/drawing/2014/main" id="{C8E43411-06B9-4911-B899-0784315F59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0687" y="5122333"/>
          <a:ext cx="865093" cy="626260"/>
        </a:xfrm>
        <a:prstGeom prst="rect">
          <a:avLst/>
        </a:prstGeom>
      </xdr:spPr>
    </xdr:pic>
    <xdr:clientData/>
  </xdr:oneCellAnchor>
  <xdr:twoCellAnchor editAs="oneCell">
    <xdr:from>
      <xdr:col>5</xdr:col>
      <xdr:colOff>370417</xdr:colOff>
      <xdr:row>10</xdr:row>
      <xdr:rowOff>397065</xdr:rowOff>
    </xdr:from>
    <xdr:to>
      <xdr:col>6</xdr:col>
      <xdr:colOff>190500</xdr:colOff>
      <xdr:row>12</xdr:row>
      <xdr:rowOff>497415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AB22164F-7D15-4E38-9281-01A108418CC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092" t="3738" r="8084"/>
        <a:stretch>
          <a:fillRect/>
        </a:stretch>
      </xdr:blipFill>
      <xdr:spPr>
        <a:xfrm>
          <a:off x="4614334" y="4704482"/>
          <a:ext cx="899583" cy="111635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363000</xdr:colOff>
      <xdr:row>14</xdr:row>
      <xdr:rowOff>224957</xdr:rowOff>
    </xdr:from>
    <xdr:to>
      <xdr:col>3</xdr:col>
      <xdr:colOff>697384</xdr:colOff>
      <xdr:row>17</xdr:row>
      <xdr:rowOff>156048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ABFA410D-0487-4C9B-85BC-083617879C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829104" flipH="1">
          <a:off x="2405583" y="6246874"/>
          <a:ext cx="895301" cy="93650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31750</xdr:colOff>
      <xdr:row>14</xdr:row>
      <xdr:rowOff>465666</xdr:rowOff>
    </xdr:from>
    <xdr:ext cx="457200" cy="338057"/>
    <xdr:pic>
      <xdr:nvPicPr>
        <xdr:cNvPr id="2" name="図 1">
          <a:extLst>
            <a:ext uri="{FF2B5EF4-FFF2-40B4-BE49-F238E27FC236}">
              <a16:creationId xmlns:a16="http://schemas.microsoft.com/office/drawing/2014/main" id="{C563D05F-37B4-4367-85DD-4B0147A758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4833" y="6487583"/>
          <a:ext cx="457200" cy="338057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LIFE-SERVER\data\&#9733;&#32769;&#20581;&#12521;&#12452;&#12501;&#12465;&#12450;&#24540;&#31070;2\&#39135;&#20107;&#38306;&#20418;\&#29486;&#31435;&#34920;\&#26908;&#39135;&#31807;(R8&#24180;1.4~1.10).xlsx" TargetMode="External"/><Relationship Id="rId1" Type="http://schemas.openxmlformats.org/officeDocument/2006/relationships/externalLinkPath" Target="/&#9733;&#32769;&#20581;&#12521;&#12452;&#12501;&#12465;&#12450;&#24540;&#31070;2/&#39135;&#20107;&#38306;&#20418;/&#29486;&#31435;&#34920;/&#26908;&#39135;&#31807;(R8&#24180;1.4~1.10)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LIFE-SERVER\data\&#9733;&#32769;&#20581;&#12521;&#12452;&#12501;&#12465;&#12450;&#24540;&#31070;2\&#39135;&#20107;&#38306;&#20418;\&#29486;&#31435;&#34920;\&#26908;&#39135;&#31807;(R7&#24180;9.14&#65374;9.20).xlsx" TargetMode="External"/><Relationship Id="rId1" Type="http://schemas.openxmlformats.org/officeDocument/2006/relationships/externalLinkPath" Target="/&#9733;&#32769;&#20581;&#12521;&#12452;&#12501;&#12465;&#12450;&#24540;&#31070;2/&#39135;&#20107;&#38306;&#20418;/&#29486;&#31435;&#34920;/&#26908;&#39135;&#31807;(R7&#24180;9.14&#65374;9.20)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LIFE-SERVER\data\&#9733;&#32769;&#20581;&#12521;&#12452;&#12501;&#12465;&#12450;&#24540;&#31070;2\&#39135;&#20107;&#38306;&#20418;\&#29486;&#31435;&#34920;\&#26908;&#39135;&#31807;(R7&#24180;6.22&#65374;6.28).xlsx" TargetMode="External"/><Relationship Id="rId1" Type="http://schemas.openxmlformats.org/officeDocument/2006/relationships/externalLinkPath" Target="/&#9733;&#32769;&#20581;&#12521;&#12452;&#12501;&#12465;&#12450;&#24540;&#31070;2/&#39135;&#20107;&#38306;&#20418;/&#29486;&#31435;&#34920;/&#26908;&#39135;&#31807;(R7&#24180;6.22&#65374;6.28)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LIFE-SERVER\data\&#9733;&#32769;&#20581;&#12521;&#12452;&#12501;&#12465;&#12450;&#24540;&#31070;2\&#39135;&#20107;&#38306;&#20418;\&#29486;&#31435;&#34920;\&#26908;&#39135;&#31807;(R7&#24180;6.8&#65374;6.14)%20NEW.xlsx" TargetMode="External"/><Relationship Id="rId1" Type="http://schemas.openxmlformats.org/officeDocument/2006/relationships/externalLinkPath" Target="/&#9733;&#32769;&#20581;&#12521;&#12452;&#12501;&#12465;&#12450;&#24540;&#31070;2/&#39135;&#20107;&#38306;&#20418;/&#29486;&#31435;&#34920;/&#26908;&#39135;&#31807;(R7&#24180;6.8&#65374;6.14)%20NEW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LIFE-SERVER\data\&#9733;&#32769;&#20581;&#12521;&#12452;&#12501;&#12465;&#12450;&#24540;&#31070;2\&#39135;&#20107;&#38306;&#20418;\&#29486;&#31435;&#34920;\&#26908;&#39135;&#31807;(R7&#24180;4.20&#65374;4.26).xlsx" TargetMode="External"/><Relationship Id="rId1" Type="http://schemas.openxmlformats.org/officeDocument/2006/relationships/externalLinkPath" Target="/&#9733;&#32769;&#20581;&#12521;&#12452;&#12501;&#12465;&#12450;&#24540;&#31070;2/&#39135;&#20107;&#38306;&#20418;/&#29486;&#31435;&#34920;/&#26908;&#39135;&#31807;(R7&#24180;4.20&#65374;4.26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常食週間献立表"/>
      <sheetName val="週間献立表（4〜10）"/>
      <sheetName val="週間献立（老健・GH）"/>
      <sheetName val="週間献立（老健・栄養価)A3×4"/>
      <sheetName val="週間献立（老健・栄養価)A4"/>
      <sheetName val="週間献立 (デイケア)"/>
      <sheetName val="検食簿"/>
      <sheetName val="給食日誌"/>
      <sheetName val="週間献立（老健・栄養価)A3×4 (2)"/>
    </sheetNames>
    <sheetDataSet>
      <sheetData sheetId="0"/>
      <sheetData sheetId="1"/>
      <sheetData sheetId="2">
        <row r="13">
          <cell r="D13" t="str">
            <v>ご 飯</v>
          </cell>
          <cell r="F13" t="str">
            <v>ご 飯</v>
          </cell>
          <cell r="H13" t="str">
            <v xml:space="preserve">  七草粥 </v>
          </cell>
          <cell r="J13" t="str">
            <v>ご 飯</v>
          </cell>
          <cell r="L13" t="str">
            <v>若芽ご飯</v>
          </cell>
          <cell r="N13" t="str">
            <v>ご 飯</v>
          </cell>
        </row>
        <row r="14">
          <cell r="D14" t="str">
            <v>タラのゆかり揚げ</v>
          </cell>
          <cell r="F14" t="str">
            <v>鶏肉の照り焼き</v>
          </cell>
          <cell r="H14" t="str">
            <v>サバの七味焼き</v>
          </cell>
          <cell r="J14" t="str">
            <v>コロッケ</v>
          </cell>
          <cell r="L14" t="str">
            <v>赤魚のつけ焼き</v>
          </cell>
        </row>
        <row r="15">
          <cell r="D15" t="str">
            <v>オクラの和え物</v>
          </cell>
          <cell r="F15" t="str">
            <v>ほうれん草の生姜和え</v>
          </cell>
          <cell r="H15" t="str">
            <v>白菜のおかか和え</v>
          </cell>
          <cell r="J15" t="str">
            <v>もやしの酢の物</v>
          </cell>
          <cell r="L15" t="str">
            <v>ブロッコリーのサラダ</v>
          </cell>
        </row>
        <row r="16">
          <cell r="D16" t="str">
            <v>高野豆腐のごった煮</v>
          </cell>
          <cell r="F16" t="str">
            <v>冬瓜の旨煮</v>
          </cell>
          <cell r="H16" t="str">
            <v>里芋の旨煮</v>
          </cell>
          <cell r="J16" t="str">
            <v>ふきの煮物</v>
          </cell>
          <cell r="L16" t="str">
            <v>春雨のスープ煮</v>
          </cell>
          <cell r="N16" t="str">
            <v>里芋の煮物</v>
          </cell>
        </row>
        <row r="17">
          <cell r="D17" t="str">
            <v>そうめんと人参の味噌汁</v>
          </cell>
          <cell r="F17" t="str">
            <v>ブナピーと貝割れの味噌汁</v>
          </cell>
          <cell r="H17" t="str">
            <v>揚げ玉とみつばの味噌汁</v>
          </cell>
          <cell r="J17" t="str">
            <v>なるとと油揚げの味噌汁</v>
          </cell>
          <cell r="L17" t="str">
            <v>あられ麩と葱の味噌汁</v>
          </cell>
          <cell r="N17" t="str">
            <v>油揚げと大根葉の味噌汁</v>
          </cell>
        </row>
        <row r="42">
          <cell r="N42" t="str">
            <v>豚肉の山椒炒め</v>
          </cell>
        </row>
        <row r="43">
          <cell r="N43" t="str">
            <v>なすのずんだ和え</v>
          </cell>
        </row>
      </sheetData>
      <sheetData sheetId="3" refreshError="1"/>
      <sheetData sheetId="4" refreshError="1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常食週間献立表"/>
      <sheetName val="週間献立表（14〜20）"/>
      <sheetName val="週間献立（老健・GH）"/>
      <sheetName val="週間献立（老健・栄養価)A3×4"/>
      <sheetName val="週間献立（老健・栄養価)A4"/>
      <sheetName val="週間献立 (デイケア)"/>
      <sheetName val="検食簿"/>
      <sheetName val="給食日誌"/>
    </sheetNames>
    <sheetDataSet>
      <sheetData sheetId="0">
        <row r="4">
          <cell r="B4">
            <v>45914</v>
          </cell>
        </row>
      </sheetData>
      <sheetData sheetId="1"/>
      <sheetData sheetId="2">
        <row r="13">
          <cell r="D13" t="str">
            <v>ハヤシライス</v>
          </cell>
          <cell r="F13" t="str">
            <v>赤 飯</v>
          </cell>
          <cell r="H13" t="str">
            <v>ご 飯</v>
          </cell>
          <cell r="J13" t="str">
            <v>麦ご飯</v>
          </cell>
          <cell r="L13" t="str">
            <v>ご 飯</v>
          </cell>
          <cell r="N13" t="str">
            <v>ご 飯</v>
          </cell>
        </row>
        <row r="14">
          <cell r="D14" t="str">
            <v>クリームコロッケ</v>
          </cell>
          <cell r="F14" t="str">
            <v>煮しめ</v>
          </cell>
          <cell r="H14" t="str">
            <v>コロッケ</v>
          </cell>
          <cell r="J14" t="str">
            <v>サバの南部焼き</v>
          </cell>
          <cell r="L14" t="str">
            <v>鮭の梅マヨ焼き</v>
          </cell>
          <cell r="N14" t="str">
            <v>焼き肉風</v>
          </cell>
        </row>
        <row r="15">
          <cell r="D15" t="str">
            <v>アスパラのサラダ</v>
          </cell>
          <cell r="F15" t="str">
            <v>ブリの照り焼き</v>
          </cell>
          <cell r="H15" t="str">
            <v>白菜の酢の物</v>
          </cell>
          <cell r="J15" t="str">
            <v>山芋とろろ</v>
          </cell>
          <cell r="L15" t="str">
            <v>小松菜のなめ茸和え</v>
          </cell>
          <cell r="N15" t="str">
            <v>もやしの酢の物</v>
          </cell>
        </row>
        <row r="16">
          <cell r="D16" t="str">
            <v>りんごゼリー</v>
          </cell>
          <cell r="F16" t="str">
            <v>茶碗蒸し</v>
          </cell>
          <cell r="H16" t="str">
            <v>チンゲン菜のツナソテー</v>
          </cell>
          <cell r="J16" t="str">
            <v>アスパラのにんにく炒め</v>
          </cell>
          <cell r="L16" t="str">
            <v>里芋の旨煮</v>
          </cell>
          <cell r="N16" t="str">
            <v>茄子のソテー</v>
          </cell>
        </row>
        <row r="17">
          <cell r="D17" t="str">
            <v>福神漬け</v>
          </cell>
          <cell r="F17" t="str">
            <v>紅白なます</v>
          </cell>
          <cell r="H17" t="str">
            <v>平天とみつばの味噌汁</v>
          </cell>
          <cell r="J17" t="str">
            <v>そうめんと葱の味噌汁</v>
          </cell>
          <cell r="N17" t="str">
            <v>油揚げと貝割れの清汁</v>
          </cell>
        </row>
        <row r="18">
          <cell r="F18" t="str">
            <v>花麩とみつばの清汁</v>
          </cell>
        </row>
      </sheetData>
      <sheetData sheetId="3"/>
      <sheetData sheetId="4" refreshError="1"/>
      <sheetData sheetId="5"/>
      <sheetData sheetId="6"/>
      <sheetData sheetId="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常食週間献立表"/>
      <sheetName val="週間献立表（22〜28）"/>
      <sheetName val="週間献立（老健・GH）"/>
      <sheetName val="週間献立 (デイケア)"/>
      <sheetName val="検食簿"/>
      <sheetName val="給食日誌"/>
    </sheetNames>
    <sheetDataSet>
      <sheetData sheetId="0" refreshError="1"/>
      <sheetData sheetId="1" refreshError="1"/>
      <sheetData sheetId="2" refreshError="1">
        <row r="13">
          <cell r="D13" t="str">
            <v>ご 飯</v>
          </cell>
          <cell r="F13" t="str">
            <v>ご 飯</v>
          </cell>
          <cell r="H13" t="str">
            <v>散らし寿司</v>
          </cell>
          <cell r="J13" t="str">
            <v>ご 飯</v>
          </cell>
          <cell r="L13" t="str">
            <v>ご 飯</v>
          </cell>
          <cell r="N13" t="str">
            <v>ご 飯</v>
          </cell>
        </row>
        <row r="14">
          <cell r="D14" t="str">
            <v>鮭のレモン醤油焼き</v>
          </cell>
          <cell r="F14" t="str">
            <v>とんかつ</v>
          </cell>
          <cell r="H14" t="str">
            <v>煮しめ</v>
          </cell>
          <cell r="J14" t="str">
            <v>白身魚のからしマヨネーズ焼き</v>
          </cell>
          <cell r="L14" t="str">
            <v>鶏肉の唐揚げ</v>
          </cell>
          <cell r="N14" t="str">
            <v>肉団子のトマト煮</v>
          </cell>
        </row>
        <row r="15">
          <cell r="D15" t="str">
            <v>ブロッコリーのサラダ</v>
          </cell>
          <cell r="F15" t="str">
            <v>ジャーマンポテト</v>
          </cell>
          <cell r="J15" t="str">
            <v>玉葱の酢の物</v>
          </cell>
          <cell r="L15" t="str">
            <v>大根の和風サラダ</v>
          </cell>
          <cell r="N15" t="str">
            <v>チンゲン菜のからし和え</v>
          </cell>
        </row>
        <row r="16">
          <cell r="D16" t="str">
            <v>卵豆腐</v>
          </cell>
          <cell r="F16" t="str">
            <v>しめじと葱の清汁</v>
          </cell>
          <cell r="J16" t="str">
            <v>蓮根の煮物</v>
          </cell>
          <cell r="L16" t="str">
            <v>高野豆腐の含め煮</v>
          </cell>
          <cell r="N16" t="str">
            <v>春雨のスープ煮</v>
          </cell>
        </row>
        <row r="17">
          <cell r="D17" t="str">
            <v>花麩とオクラの味噌汁</v>
          </cell>
          <cell r="F17" t="str">
            <v>漬け物</v>
          </cell>
          <cell r="J17" t="str">
            <v>あられ麩と玉葱の味噌汁</v>
          </cell>
          <cell r="L17" t="str">
            <v>渦巻麩とワカメの味噌汁</v>
          </cell>
          <cell r="N17" t="str">
            <v>豆腐とワカメの味噌汁</v>
          </cell>
        </row>
      </sheetData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常食週間献立表"/>
      <sheetName val="週間献立表（8〜14）"/>
      <sheetName val="週間献立（老健・GH）"/>
      <sheetName val="週間献立（老健・栄養価)A3×4"/>
      <sheetName val="週間献立（老健・栄養価)A4"/>
      <sheetName val="週間献立 (デイケア)"/>
      <sheetName val="検食簿"/>
      <sheetName val="給食日誌"/>
    </sheetNames>
    <sheetDataSet>
      <sheetData sheetId="0"/>
      <sheetData sheetId="1"/>
      <sheetData sheetId="2">
        <row r="27">
          <cell r="N27" t="str">
            <v>フルーツヨーグルト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常食週間献立表"/>
      <sheetName val="週間献立表（20〜26）"/>
      <sheetName val="週間献立（老健・GH）"/>
      <sheetName val="週間献立 (デイケア)"/>
      <sheetName val="検食簿"/>
      <sheetName val="給食日誌"/>
      <sheetName val="週間献立表（21〜27）"/>
      <sheetName val="週間献立（老健・栄養価)A3×4"/>
    </sheetNames>
    <sheetDataSet>
      <sheetData sheetId="0"/>
      <sheetData sheetId="1"/>
      <sheetData sheetId="2">
        <row r="14">
          <cell r="J14" t="str">
            <v>鶏の照り焼き</v>
          </cell>
        </row>
        <row r="15">
          <cell r="J15" t="str">
            <v>玉葱の酢の物</v>
          </cell>
        </row>
        <row r="16">
          <cell r="J16" t="str">
            <v>べっこう煮</v>
          </cell>
        </row>
        <row r="17">
          <cell r="J17" t="str">
            <v>人参と貝割れの味噌汁</v>
          </cell>
        </row>
      </sheetData>
      <sheetData sheetId="3"/>
      <sheetData sheetId="4"/>
      <sheetData sheetId="5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48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35A324-653A-4D05-A2A5-C2C6C5B9962F}">
  <sheetPr codeName="Sheet1"/>
  <dimension ref="A1:M20"/>
  <sheetViews>
    <sheetView zoomScale="90" workbookViewId="0">
      <selection activeCell="B4" sqref="B4:C4"/>
    </sheetView>
  </sheetViews>
  <sheetFormatPr defaultColWidth="9" defaultRowHeight="18.75" x14ac:dyDescent="0.15"/>
  <cols>
    <col min="1" max="1" width="12.625" style="1" customWidth="1"/>
    <col min="2" max="2" width="14.125" style="1" customWidth="1"/>
    <col min="3" max="3" width="7.375" style="1" customWidth="1"/>
    <col min="4" max="4" width="14.125" style="1" customWidth="1"/>
    <col min="5" max="5" width="7.375" style="1" customWidth="1"/>
    <col min="6" max="6" width="14.125" style="1" customWidth="1"/>
    <col min="7" max="7" width="7.375" style="1" customWidth="1"/>
    <col min="8" max="8" width="14.125" style="1" customWidth="1"/>
    <col min="9" max="9" width="7.375" style="1" customWidth="1"/>
    <col min="10" max="10" width="14.125" style="1" customWidth="1"/>
    <col min="11" max="11" width="7.375" style="1" customWidth="1"/>
    <col min="12" max="12" width="14.125" style="1" customWidth="1"/>
    <col min="13" max="13" width="7.375" style="1" customWidth="1"/>
    <col min="14" max="16384" width="9" style="1"/>
  </cols>
  <sheetData>
    <row r="1" spans="1:13" ht="24.95" customHeight="1" x14ac:dyDescent="0.15">
      <c r="L1" s="35"/>
      <c r="M1" s="35"/>
    </row>
    <row r="2" spans="1:13" ht="50.1" customHeight="1" x14ac:dyDescent="0.15">
      <c r="A2" s="36" t="s">
        <v>54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</row>
    <row r="3" spans="1:13" ht="24.95" customHeight="1" x14ac:dyDescent="0.15">
      <c r="A3" s="1" t="s">
        <v>1</v>
      </c>
      <c r="B3" s="37"/>
      <c r="C3" s="37"/>
      <c r="D3" s="37"/>
      <c r="E3" s="37"/>
      <c r="F3" s="37"/>
      <c r="G3" s="37"/>
      <c r="H3" s="38"/>
      <c r="I3" s="39"/>
      <c r="J3" s="40" t="s">
        <v>115</v>
      </c>
      <c r="K3" s="40"/>
      <c r="L3" s="40"/>
      <c r="M3" s="40"/>
    </row>
    <row r="4" spans="1:13" ht="39.950000000000003" customHeight="1" x14ac:dyDescent="0.15">
      <c r="A4" s="32"/>
      <c r="B4" s="33"/>
      <c r="C4" s="34"/>
      <c r="D4" s="33">
        <f>B4+1</f>
        <v>1</v>
      </c>
      <c r="E4" s="34"/>
      <c r="F4" s="33">
        <f>B4+2</f>
        <v>2</v>
      </c>
      <c r="G4" s="34"/>
      <c r="H4" s="33">
        <f>B4+3</f>
        <v>3</v>
      </c>
      <c r="I4" s="34"/>
      <c r="J4" s="33">
        <f>B4+4</f>
        <v>4</v>
      </c>
      <c r="K4" s="34"/>
      <c r="L4" s="33">
        <f>B4+5</f>
        <v>5</v>
      </c>
      <c r="M4" s="34"/>
    </row>
    <row r="5" spans="1:13" ht="30" customHeight="1" x14ac:dyDescent="0.15">
      <c r="A5" s="32"/>
      <c r="B5" s="41" t="s">
        <v>3</v>
      </c>
      <c r="C5" s="42"/>
      <c r="D5" s="41" t="s">
        <v>4</v>
      </c>
      <c r="E5" s="42"/>
      <c r="F5" s="41" t="s">
        <v>5</v>
      </c>
      <c r="G5" s="42"/>
      <c r="H5" s="41" t="s">
        <v>6</v>
      </c>
      <c r="I5" s="42"/>
      <c r="J5" s="41" t="s">
        <v>7</v>
      </c>
      <c r="K5" s="42"/>
      <c r="L5" s="41" t="s">
        <v>8</v>
      </c>
      <c r="M5" s="42"/>
    </row>
    <row r="6" spans="1:13" ht="9.9499999999999993" customHeight="1" x14ac:dyDescent="0.15">
      <c r="A6" s="43" t="s">
        <v>9</v>
      </c>
      <c r="B6" s="46"/>
      <c r="C6" s="47"/>
      <c r="D6" s="46"/>
      <c r="E6" s="47"/>
      <c r="F6" s="46"/>
      <c r="G6" s="47"/>
      <c r="H6" s="46"/>
      <c r="I6" s="47"/>
      <c r="J6" s="46"/>
      <c r="K6" s="47"/>
      <c r="L6" s="46"/>
      <c r="M6" s="47"/>
    </row>
    <row r="7" spans="1:13" ht="39.950000000000003" customHeight="1" x14ac:dyDescent="0.15">
      <c r="A7" s="44"/>
      <c r="B7" s="48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</row>
    <row r="8" spans="1:13" ht="39.950000000000003" customHeight="1" x14ac:dyDescent="0.15">
      <c r="A8" s="44"/>
      <c r="B8" s="48"/>
      <c r="C8" s="48"/>
      <c r="D8" s="48"/>
      <c r="E8" s="48"/>
      <c r="F8" s="48"/>
      <c r="G8" s="48"/>
      <c r="H8" s="49"/>
      <c r="I8" s="50"/>
      <c r="J8" s="48"/>
      <c r="K8" s="48"/>
      <c r="L8" s="48"/>
      <c r="M8" s="48"/>
    </row>
    <row r="9" spans="1:13" ht="39.950000000000003" customHeight="1" x14ac:dyDescent="0.15">
      <c r="A9" s="44"/>
      <c r="B9" s="48"/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</row>
    <row r="10" spans="1:13" ht="39.950000000000003" customHeight="1" x14ac:dyDescent="0.15">
      <c r="A10" s="44"/>
      <c r="B10" s="48"/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</row>
    <row r="11" spans="1:13" ht="39.950000000000003" customHeight="1" x14ac:dyDescent="0.15">
      <c r="A11" s="44"/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</row>
    <row r="12" spans="1:13" ht="39.950000000000003" customHeight="1" x14ac:dyDescent="0.15">
      <c r="A12" s="44"/>
      <c r="B12" s="49"/>
      <c r="C12" s="50"/>
      <c r="D12" s="49"/>
      <c r="E12" s="50"/>
      <c r="F12" s="49"/>
      <c r="G12" s="50"/>
      <c r="H12" s="49"/>
      <c r="I12" s="50"/>
      <c r="J12" s="49"/>
      <c r="K12" s="50"/>
      <c r="L12" s="49"/>
      <c r="M12" s="50"/>
    </row>
    <row r="13" spans="1:13" ht="39.950000000000003" customHeight="1" x14ac:dyDescent="0.15">
      <c r="A13" s="44"/>
      <c r="B13" s="51" t="s">
        <v>36</v>
      </c>
      <c r="C13" s="52"/>
      <c r="D13" s="51" t="s">
        <v>36</v>
      </c>
      <c r="E13" s="52"/>
      <c r="F13" s="51" t="s">
        <v>36</v>
      </c>
      <c r="G13" s="52"/>
      <c r="H13" s="51" t="s">
        <v>36</v>
      </c>
      <c r="I13" s="52"/>
      <c r="J13" s="51" t="s">
        <v>36</v>
      </c>
      <c r="K13" s="52"/>
      <c r="L13" s="51" t="s">
        <v>36</v>
      </c>
      <c r="M13" s="52"/>
    </row>
    <row r="14" spans="1:13" ht="15" customHeight="1" x14ac:dyDescent="0.15">
      <c r="A14" s="45"/>
      <c r="B14" s="15">
        <f>B18-B16</f>
        <v>0</v>
      </c>
      <c r="C14" s="13" t="s">
        <v>49</v>
      </c>
      <c r="D14" s="15">
        <f t="shared" ref="D14" si="0">D18-D16</f>
        <v>0</v>
      </c>
      <c r="E14" s="13" t="s">
        <v>49</v>
      </c>
      <c r="F14" s="15">
        <f t="shared" ref="F14" si="1">F18-F16</f>
        <v>0</v>
      </c>
      <c r="G14" s="13" t="s">
        <v>49</v>
      </c>
      <c r="H14" s="15">
        <f t="shared" ref="H14" si="2">H18-H16</f>
        <v>0</v>
      </c>
      <c r="I14" s="13" t="s">
        <v>49</v>
      </c>
      <c r="J14" s="15">
        <f t="shared" ref="J14" si="3">J18-J16</f>
        <v>0</v>
      </c>
      <c r="K14" s="13" t="s">
        <v>49</v>
      </c>
      <c r="L14" s="15">
        <f>L18-L16</f>
        <v>0</v>
      </c>
      <c r="M14" s="13" t="s">
        <v>49</v>
      </c>
    </row>
    <row r="15" spans="1:13" ht="50.1" customHeight="1" x14ac:dyDescent="0.15">
      <c r="A15" s="43" t="s">
        <v>41</v>
      </c>
      <c r="B15" s="53"/>
      <c r="C15" s="54"/>
      <c r="D15" s="53"/>
      <c r="E15" s="54"/>
      <c r="F15" s="53"/>
      <c r="G15" s="54"/>
      <c r="H15" s="53"/>
      <c r="I15" s="54"/>
      <c r="J15" s="55"/>
      <c r="K15" s="55"/>
      <c r="L15" s="53"/>
      <c r="M15" s="54"/>
    </row>
    <row r="16" spans="1:13" ht="15" customHeight="1" x14ac:dyDescent="0.15">
      <c r="A16" s="45"/>
      <c r="B16" s="14"/>
      <c r="C16" s="13" t="s">
        <v>49</v>
      </c>
      <c r="D16" s="14"/>
      <c r="E16" s="13" t="s">
        <v>49</v>
      </c>
      <c r="F16" s="14"/>
      <c r="G16" s="13" t="s">
        <v>49</v>
      </c>
      <c r="H16" s="14"/>
      <c r="I16" s="13" t="s">
        <v>49</v>
      </c>
      <c r="J16" s="14"/>
      <c r="K16" s="13" t="s">
        <v>49</v>
      </c>
      <c r="L16" s="14"/>
      <c r="M16" s="13" t="s">
        <v>49</v>
      </c>
    </row>
    <row r="17" spans="1:13" ht="15" customHeight="1" x14ac:dyDescent="0.15">
      <c r="A17" s="5"/>
      <c r="B17" s="6"/>
      <c r="C17" s="7"/>
      <c r="D17" s="6"/>
      <c r="E17" s="7"/>
      <c r="F17" s="6"/>
      <c r="G17" s="7"/>
      <c r="H17" s="6"/>
      <c r="I17" s="7"/>
      <c r="J17" s="6"/>
      <c r="K17" s="7"/>
      <c r="L17" s="6"/>
      <c r="M17" s="7"/>
    </row>
    <row r="18" spans="1:13" ht="23.1" customHeight="1" x14ac:dyDescent="0.15">
      <c r="A18" s="9" t="s">
        <v>48</v>
      </c>
      <c r="B18" s="10"/>
      <c r="C18" s="11" t="s">
        <v>49</v>
      </c>
      <c r="D18" s="10"/>
      <c r="E18" s="11" t="s">
        <v>49</v>
      </c>
      <c r="F18" s="10"/>
      <c r="G18" s="11" t="s">
        <v>49</v>
      </c>
      <c r="H18" s="10"/>
      <c r="I18" s="11" t="s">
        <v>49</v>
      </c>
      <c r="J18" s="10"/>
      <c r="K18" s="11" t="s">
        <v>49</v>
      </c>
      <c r="L18" s="10"/>
      <c r="M18" s="11" t="s">
        <v>49</v>
      </c>
    </row>
    <row r="19" spans="1:13" ht="23.1" customHeight="1" x14ac:dyDescent="0.15">
      <c r="A19" s="9" t="s">
        <v>50</v>
      </c>
      <c r="B19" s="12"/>
      <c r="C19" s="11" t="s">
        <v>51</v>
      </c>
      <c r="D19" s="12"/>
      <c r="E19" s="11" t="s">
        <v>51</v>
      </c>
      <c r="F19" s="12"/>
      <c r="G19" s="11" t="s">
        <v>51</v>
      </c>
      <c r="H19" s="12"/>
      <c r="I19" s="11" t="s">
        <v>51</v>
      </c>
      <c r="J19" s="12"/>
      <c r="K19" s="11" t="s">
        <v>51</v>
      </c>
      <c r="L19" s="12"/>
      <c r="M19" s="11" t="s">
        <v>51</v>
      </c>
    </row>
    <row r="20" spans="1:13" ht="23.1" customHeight="1" x14ac:dyDescent="0.15">
      <c r="A20" s="9" t="s">
        <v>53</v>
      </c>
      <c r="B20" s="12"/>
      <c r="C20" s="11" t="s">
        <v>51</v>
      </c>
      <c r="D20" s="12"/>
      <c r="E20" s="11" t="s">
        <v>51</v>
      </c>
      <c r="F20" s="12"/>
      <c r="G20" s="11" t="s">
        <v>51</v>
      </c>
      <c r="H20" s="12"/>
      <c r="I20" s="11" t="s">
        <v>51</v>
      </c>
      <c r="J20" s="12"/>
      <c r="K20" s="11" t="s">
        <v>51</v>
      </c>
      <c r="L20" s="12"/>
      <c r="M20" s="11" t="s">
        <v>51</v>
      </c>
    </row>
  </sheetData>
  <mergeCells count="77">
    <mergeCell ref="L15:M15"/>
    <mergeCell ref="A15:A16"/>
    <mergeCell ref="B15:C15"/>
    <mergeCell ref="D15:E15"/>
    <mergeCell ref="F15:G15"/>
    <mergeCell ref="H15:I15"/>
    <mergeCell ref="J15:K15"/>
    <mergeCell ref="L13:M13"/>
    <mergeCell ref="B12:C12"/>
    <mergeCell ref="D12:E12"/>
    <mergeCell ref="F12:G12"/>
    <mergeCell ref="H12:I12"/>
    <mergeCell ref="J12:K12"/>
    <mergeCell ref="L12:M12"/>
    <mergeCell ref="B13:C13"/>
    <mergeCell ref="D13:E13"/>
    <mergeCell ref="F13:G13"/>
    <mergeCell ref="H13:I13"/>
    <mergeCell ref="J13:K13"/>
    <mergeCell ref="L11:M11"/>
    <mergeCell ref="B10:C10"/>
    <mergeCell ref="D10:E10"/>
    <mergeCell ref="F10:G10"/>
    <mergeCell ref="H10:I10"/>
    <mergeCell ref="J10:K10"/>
    <mergeCell ref="L10:M10"/>
    <mergeCell ref="B11:C11"/>
    <mergeCell ref="D11:E11"/>
    <mergeCell ref="F11:G11"/>
    <mergeCell ref="H11:I11"/>
    <mergeCell ref="J11:K11"/>
    <mergeCell ref="J8:K8"/>
    <mergeCell ref="L8:M8"/>
    <mergeCell ref="B9:C9"/>
    <mergeCell ref="D9:E9"/>
    <mergeCell ref="F9:G9"/>
    <mergeCell ref="H9:I9"/>
    <mergeCell ref="J9:K9"/>
    <mergeCell ref="L9:M9"/>
    <mergeCell ref="L6:M6"/>
    <mergeCell ref="B7:C7"/>
    <mergeCell ref="D7:E7"/>
    <mergeCell ref="F7:G7"/>
    <mergeCell ref="H7:I7"/>
    <mergeCell ref="J7:K7"/>
    <mergeCell ref="L7:M7"/>
    <mergeCell ref="J6:K6"/>
    <mergeCell ref="A6:A14"/>
    <mergeCell ref="B6:C6"/>
    <mergeCell ref="D6:E6"/>
    <mergeCell ref="F6:G6"/>
    <mergeCell ref="H6:I6"/>
    <mergeCell ref="B8:C8"/>
    <mergeCell ref="D8:E8"/>
    <mergeCell ref="F8:G8"/>
    <mergeCell ref="H8:I8"/>
    <mergeCell ref="J4:K4"/>
    <mergeCell ref="L4:M4"/>
    <mergeCell ref="B5:C5"/>
    <mergeCell ref="D5:E5"/>
    <mergeCell ref="F5:G5"/>
    <mergeCell ref="H5:I5"/>
    <mergeCell ref="J5:K5"/>
    <mergeCell ref="L5:M5"/>
    <mergeCell ref="L1:M1"/>
    <mergeCell ref="A2:M2"/>
    <mergeCell ref="B3:C3"/>
    <mergeCell ref="H3:I3"/>
    <mergeCell ref="J3:K3"/>
    <mergeCell ref="D3:E3"/>
    <mergeCell ref="F3:G3"/>
    <mergeCell ref="L3:M3"/>
    <mergeCell ref="A4:A5"/>
    <mergeCell ref="B4:C4"/>
    <mergeCell ref="D4:E4"/>
    <mergeCell ref="F4:G4"/>
    <mergeCell ref="H4:I4"/>
  </mergeCells>
  <phoneticPr fontId="4"/>
  <conditionalFormatting sqref="B7:M12">
    <cfRule type="cellIs" dxfId="140" priority="1" operator="equal">
      <formula>0</formula>
    </cfRule>
  </conditionalFormatting>
  <conditionalFormatting sqref="B15:M15">
    <cfRule type="cellIs" dxfId="139" priority="2" operator="equal">
      <formula>0</formula>
    </cfRule>
  </conditionalFormatting>
  <conditionalFormatting sqref="B18:M18">
    <cfRule type="cellIs" dxfId="138" priority="3" operator="equal">
      <formula>0</formula>
    </cfRule>
  </conditionalFormatting>
  <pageMargins left="0.62992125984251968" right="0" top="0.31496062992125984" bottom="0.19685039370078741" header="0.51181102362204722" footer="0.51181102362204722"/>
  <pageSetup paperSize="12" scale="120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0C5898-C06B-41A5-902C-7B2D4E6891D8}">
  <sheetPr codeName="Sheet6"/>
  <dimension ref="A1:M20"/>
  <sheetViews>
    <sheetView topLeftCell="A13" zoomScale="90" workbookViewId="0">
      <selection activeCell="J16" sqref="J15:K16"/>
    </sheetView>
  </sheetViews>
  <sheetFormatPr defaultColWidth="9" defaultRowHeight="18.75" x14ac:dyDescent="0.15"/>
  <cols>
    <col min="1" max="1" width="12.625" style="1" customWidth="1"/>
    <col min="2" max="2" width="14.125" style="1" customWidth="1"/>
    <col min="3" max="3" width="7.375" style="1" customWidth="1"/>
    <col min="4" max="4" width="14.125" style="1" customWidth="1"/>
    <col min="5" max="5" width="7.375" style="1" customWidth="1"/>
    <col min="6" max="6" width="14.125" style="1" customWidth="1"/>
    <col min="7" max="7" width="7.375" style="1" customWidth="1"/>
    <col min="8" max="8" width="14.125" style="1" customWidth="1"/>
    <col min="9" max="9" width="7.375" style="1" customWidth="1"/>
    <col min="10" max="10" width="14.125" style="1" customWidth="1"/>
    <col min="11" max="11" width="7.375" style="1" customWidth="1"/>
    <col min="12" max="12" width="14.125" style="1" customWidth="1"/>
    <col min="13" max="13" width="7.375" style="1" customWidth="1"/>
    <col min="14" max="16384" width="9" style="1"/>
  </cols>
  <sheetData>
    <row r="1" spans="1:13" ht="24.95" customHeight="1" x14ac:dyDescent="0.15">
      <c r="L1" s="35"/>
      <c r="M1" s="35"/>
    </row>
    <row r="2" spans="1:13" ht="50.1" customHeight="1" x14ac:dyDescent="0.15">
      <c r="A2" s="36" t="s">
        <v>54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</row>
    <row r="3" spans="1:13" ht="24.95" customHeight="1" x14ac:dyDescent="0.15">
      <c r="A3" s="1" t="s">
        <v>1</v>
      </c>
      <c r="B3" s="70" t="s">
        <v>674</v>
      </c>
      <c r="C3" s="70"/>
      <c r="D3" s="61"/>
      <c r="E3" s="61"/>
      <c r="F3" s="69" t="s">
        <v>675</v>
      </c>
      <c r="G3" s="69"/>
      <c r="H3" s="69"/>
      <c r="I3" s="69"/>
      <c r="J3" s="57" t="s">
        <v>115</v>
      </c>
      <c r="K3" s="57"/>
      <c r="L3" s="57"/>
      <c r="M3" s="57"/>
    </row>
    <row r="4" spans="1:13" ht="39.950000000000003" customHeight="1" x14ac:dyDescent="0.15">
      <c r="A4" s="32"/>
      <c r="B4" s="33">
        <v>46013</v>
      </c>
      <c r="C4" s="34"/>
      <c r="D4" s="33">
        <f>B4+1</f>
        <v>46014</v>
      </c>
      <c r="E4" s="34"/>
      <c r="F4" s="33">
        <f>B4+2</f>
        <v>46015</v>
      </c>
      <c r="G4" s="34"/>
      <c r="H4" s="33">
        <f>B4+3</f>
        <v>46016</v>
      </c>
      <c r="I4" s="34"/>
      <c r="J4" s="33">
        <f>B4+4</f>
        <v>46017</v>
      </c>
      <c r="K4" s="34"/>
      <c r="L4" s="33">
        <f>B4+5</f>
        <v>46018</v>
      </c>
      <c r="M4" s="34"/>
    </row>
    <row r="5" spans="1:13" ht="30" customHeight="1" x14ac:dyDescent="0.15">
      <c r="A5" s="32"/>
      <c r="B5" s="41" t="s">
        <v>3</v>
      </c>
      <c r="C5" s="42"/>
      <c r="D5" s="41" t="s">
        <v>4</v>
      </c>
      <c r="E5" s="42"/>
      <c r="F5" s="41" t="s">
        <v>5</v>
      </c>
      <c r="G5" s="42"/>
      <c r="H5" s="41" t="s">
        <v>6</v>
      </c>
      <c r="I5" s="42"/>
      <c r="J5" s="41" t="s">
        <v>7</v>
      </c>
      <c r="K5" s="42"/>
      <c r="L5" s="41" t="s">
        <v>8</v>
      </c>
      <c r="M5" s="42"/>
    </row>
    <row r="6" spans="1:13" ht="9.9499999999999993" customHeight="1" x14ac:dyDescent="0.15">
      <c r="A6" s="43" t="s">
        <v>9</v>
      </c>
      <c r="B6" s="46"/>
      <c r="C6" s="47"/>
      <c r="D6" s="46"/>
      <c r="E6" s="47"/>
      <c r="F6" s="46"/>
      <c r="G6" s="47"/>
      <c r="H6" s="46"/>
      <c r="I6" s="47"/>
      <c r="J6" s="46"/>
      <c r="K6" s="47"/>
      <c r="L6" s="46"/>
      <c r="M6" s="47"/>
    </row>
    <row r="7" spans="1:13" ht="39.950000000000003" customHeight="1" x14ac:dyDescent="0.15">
      <c r="A7" s="44"/>
      <c r="B7" s="49" t="s">
        <v>11</v>
      </c>
      <c r="C7" s="50"/>
      <c r="D7" s="49" t="s">
        <v>11</v>
      </c>
      <c r="E7" s="50"/>
      <c r="F7" s="49" t="s">
        <v>661</v>
      </c>
      <c r="G7" s="50"/>
      <c r="H7" s="49" t="s">
        <v>11</v>
      </c>
      <c r="I7" s="50"/>
      <c r="J7" s="49" t="s">
        <v>555</v>
      </c>
      <c r="K7" s="50"/>
      <c r="L7" s="49" t="s">
        <v>11</v>
      </c>
      <c r="M7" s="50"/>
    </row>
    <row r="8" spans="1:13" ht="39.950000000000003" customHeight="1" x14ac:dyDescent="0.15">
      <c r="A8" s="44"/>
      <c r="B8" s="49" t="s">
        <v>662</v>
      </c>
      <c r="C8" s="50"/>
      <c r="D8" s="49" t="s">
        <v>471</v>
      </c>
      <c r="E8" s="50"/>
      <c r="F8" s="49" t="s">
        <v>663</v>
      </c>
      <c r="G8" s="50"/>
      <c r="H8" s="49" t="s">
        <v>664</v>
      </c>
      <c r="I8" s="50"/>
      <c r="J8" s="49" t="s">
        <v>665</v>
      </c>
      <c r="K8" s="50"/>
      <c r="L8" s="49" t="s">
        <v>666</v>
      </c>
      <c r="M8" s="50"/>
    </row>
    <row r="9" spans="1:13" ht="39.950000000000003" customHeight="1" x14ac:dyDescent="0.15">
      <c r="A9" s="44"/>
      <c r="B9" s="49" t="s">
        <v>19</v>
      </c>
      <c r="C9" s="50"/>
      <c r="D9" s="49" t="s">
        <v>18</v>
      </c>
      <c r="E9" s="50"/>
      <c r="F9" s="49" t="s">
        <v>667</v>
      </c>
      <c r="G9" s="50"/>
      <c r="H9" s="49" t="s">
        <v>244</v>
      </c>
      <c r="I9" s="50"/>
      <c r="J9" s="49" t="s">
        <v>234</v>
      </c>
      <c r="K9" s="50"/>
      <c r="L9" s="49" t="s">
        <v>20</v>
      </c>
      <c r="M9" s="50"/>
    </row>
    <row r="10" spans="1:13" ht="39.950000000000003" customHeight="1" x14ac:dyDescent="0.15">
      <c r="A10" s="44"/>
      <c r="B10" s="49" t="s">
        <v>462</v>
      </c>
      <c r="C10" s="50"/>
      <c r="D10" s="49" t="s">
        <v>267</v>
      </c>
      <c r="E10" s="50"/>
      <c r="F10" s="49" t="s">
        <v>668</v>
      </c>
      <c r="G10" s="50"/>
      <c r="H10" s="49" t="s">
        <v>562</v>
      </c>
      <c r="I10" s="50"/>
      <c r="J10" s="49" t="s">
        <v>139</v>
      </c>
      <c r="K10" s="50"/>
      <c r="L10" s="49" t="s">
        <v>26</v>
      </c>
      <c r="M10" s="50"/>
    </row>
    <row r="11" spans="1:13" ht="39.950000000000003" customHeight="1" x14ac:dyDescent="0.15">
      <c r="A11" s="44"/>
      <c r="B11" s="49" t="s">
        <v>669</v>
      </c>
      <c r="C11" s="50"/>
      <c r="D11" s="49" t="s">
        <v>670</v>
      </c>
      <c r="E11" s="50"/>
      <c r="F11" s="49" t="s">
        <v>671</v>
      </c>
      <c r="G11" s="50"/>
      <c r="H11" s="49" t="s">
        <v>466</v>
      </c>
      <c r="I11" s="50"/>
      <c r="J11" s="49" t="s">
        <v>677</v>
      </c>
      <c r="K11" s="50"/>
      <c r="L11" s="49" t="s">
        <v>32</v>
      </c>
      <c r="M11" s="50"/>
    </row>
    <row r="12" spans="1:13" ht="39.950000000000003" customHeight="1" x14ac:dyDescent="0.15">
      <c r="A12" s="44"/>
      <c r="B12" s="49" t="s">
        <v>39</v>
      </c>
      <c r="C12" s="50"/>
      <c r="D12" s="49" t="s">
        <v>39</v>
      </c>
      <c r="E12" s="50"/>
      <c r="F12" s="51"/>
      <c r="G12" s="52"/>
      <c r="H12" s="49" t="s">
        <v>40</v>
      </c>
      <c r="I12" s="50"/>
      <c r="J12" s="49" t="s">
        <v>678</v>
      </c>
      <c r="K12" s="50"/>
      <c r="L12" s="49" t="s">
        <v>37</v>
      </c>
      <c r="M12" s="50"/>
    </row>
    <row r="13" spans="1:13" ht="39.950000000000003" customHeight="1" x14ac:dyDescent="0.15">
      <c r="A13" s="44"/>
      <c r="B13" s="51" t="s">
        <v>36</v>
      </c>
      <c r="C13" s="52"/>
      <c r="D13" s="51" t="s">
        <v>36</v>
      </c>
      <c r="E13" s="52"/>
      <c r="F13" s="51"/>
      <c r="G13" s="52"/>
      <c r="H13" s="51" t="s">
        <v>36</v>
      </c>
      <c r="I13" s="52"/>
      <c r="J13" s="51" t="s">
        <v>676</v>
      </c>
      <c r="K13" s="52"/>
      <c r="L13" s="51" t="s">
        <v>36</v>
      </c>
      <c r="M13" s="52"/>
    </row>
    <row r="14" spans="1:13" ht="15" customHeight="1" x14ac:dyDescent="0.15">
      <c r="A14" s="45"/>
      <c r="B14" s="15">
        <f>B18-B16</f>
        <v>702</v>
      </c>
      <c r="C14" s="13" t="s">
        <v>49</v>
      </c>
      <c r="D14" s="15">
        <f t="shared" ref="D14" si="0">D18-D16</f>
        <v>621</v>
      </c>
      <c r="E14" s="13" t="s">
        <v>49</v>
      </c>
      <c r="F14" s="15">
        <f t="shared" ref="F14" si="1">F18-F16</f>
        <v>682</v>
      </c>
      <c r="G14" s="13" t="s">
        <v>49</v>
      </c>
      <c r="H14" s="15">
        <f t="shared" ref="H14" si="2">H18-H16</f>
        <v>694</v>
      </c>
      <c r="I14" s="13" t="s">
        <v>49</v>
      </c>
      <c r="J14" s="15">
        <f t="shared" ref="J14" si="3">J18-J16</f>
        <v>815</v>
      </c>
      <c r="K14" s="13" t="s">
        <v>49</v>
      </c>
      <c r="L14" s="15">
        <f>L18-L16</f>
        <v>701</v>
      </c>
      <c r="M14" s="13" t="s">
        <v>49</v>
      </c>
    </row>
    <row r="15" spans="1:13" ht="50.1" customHeight="1" x14ac:dyDescent="0.15">
      <c r="A15" s="43" t="s">
        <v>41</v>
      </c>
      <c r="B15" s="53" t="s">
        <v>236</v>
      </c>
      <c r="C15" s="54"/>
      <c r="D15" s="53" t="s">
        <v>185</v>
      </c>
      <c r="E15" s="54"/>
      <c r="F15" s="53" t="s">
        <v>672</v>
      </c>
      <c r="G15" s="54"/>
      <c r="H15" s="53" t="s">
        <v>454</v>
      </c>
      <c r="I15" s="54"/>
      <c r="J15" s="55" t="s">
        <v>673</v>
      </c>
      <c r="K15" s="55"/>
      <c r="L15" s="53" t="s">
        <v>331</v>
      </c>
      <c r="M15" s="54"/>
    </row>
    <row r="16" spans="1:13" ht="15" customHeight="1" x14ac:dyDescent="0.15">
      <c r="A16" s="45"/>
      <c r="B16" s="14"/>
      <c r="C16" s="13" t="s">
        <v>49</v>
      </c>
      <c r="D16" s="14"/>
      <c r="E16" s="13" t="s">
        <v>49</v>
      </c>
      <c r="F16" s="14"/>
      <c r="G16" s="13" t="s">
        <v>49</v>
      </c>
      <c r="H16" s="14"/>
      <c r="I16" s="13" t="s">
        <v>49</v>
      </c>
      <c r="J16" s="14"/>
      <c r="K16" s="13" t="s">
        <v>49</v>
      </c>
      <c r="L16" s="14"/>
      <c r="M16" s="13" t="s">
        <v>49</v>
      </c>
    </row>
    <row r="17" spans="1:13" ht="15" customHeight="1" x14ac:dyDescent="0.15">
      <c r="A17" s="5"/>
      <c r="B17" s="6"/>
      <c r="C17" s="7"/>
      <c r="D17" s="6"/>
      <c r="E17" s="7"/>
      <c r="F17" s="6"/>
      <c r="G17" s="7"/>
      <c r="H17" s="6"/>
      <c r="I17" s="7"/>
      <c r="J17" s="6"/>
      <c r="K17" s="7"/>
      <c r="L17" s="6"/>
      <c r="M17" s="7"/>
    </row>
    <row r="18" spans="1:13" ht="23.1" customHeight="1" x14ac:dyDescent="0.15">
      <c r="A18" s="9" t="s">
        <v>48</v>
      </c>
      <c r="B18" s="10">
        <v>702</v>
      </c>
      <c r="C18" s="11" t="s">
        <v>49</v>
      </c>
      <c r="D18" s="10">
        <v>621</v>
      </c>
      <c r="E18" s="11" t="s">
        <v>49</v>
      </c>
      <c r="F18" s="10">
        <v>682</v>
      </c>
      <c r="G18" s="11" t="s">
        <v>49</v>
      </c>
      <c r="H18" s="10">
        <v>694</v>
      </c>
      <c r="I18" s="11" t="s">
        <v>49</v>
      </c>
      <c r="J18" s="10">
        <v>815</v>
      </c>
      <c r="K18" s="11" t="s">
        <v>49</v>
      </c>
      <c r="L18" s="10">
        <v>701</v>
      </c>
      <c r="M18" s="11" t="s">
        <v>49</v>
      </c>
    </row>
    <row r="19" spans="1:13" ht="23.1" customHeight="1" x14ac:dyDescent="0.15">
      <c r="A19" s="9" t="s">
        <v>50</v>
      </c>
      <c r="B19" s="12">
        <v>24.3</v>
      </c>
      <c r="C19" s="11" t="s">
        <v>51</v>
      </c>
      <c r="D19" s="12">
        <v>25.7</v>
      </c>
      <c r="E19" s="11" t="s">
        <v>51</v>
      </c>
      <c r="F19" s="12">
        <v>36</v>
      </c>
      <c r="G19" s="11" t="s">
        <v>51</v>
      </c>
      <c r="H19" s="12">
        <v>25.7</v>
      </c>
      <c r="I19" s="11" t="s">
        <v>51</v>
      </c>
      <c r="J19" s="12">
        <v>31.3</v>
      </c>
      <c r="K19" s="11" t="s">
        <v>51</v>
      </c>
      <c r="L19" s="12">
        <v>24.7</v>
      </c>
      <c r="M19" s="11" t="s">
        <v>51</v>
      </c>
    </row>
    <row r="20" spans="1:13" ht="23.1" customHeight="1" x14ac:dyDescent="0.15">
      <c r="A20" s="9" t="s">
        <v>53</v>
      </c>
      <c r="B20" s="12">
        <v>3</v>
      </c>
      <c r="C20" s="11" t="s">
        <v>51</v>
      </c>
      <c r="D20" s="12">
        <v>3.6</v>
      </c>
      <c r="E20" s="11" t="s">
        <v>51</v>
      </c>
      <c r="F20" s="12">
        <v>3.3</v>
      </c>
      <c r="G20" s="11" t="s">
        <v>51</v>
      </c>
      <c r="H20" s="12">
        <v>4.3</v>
      </c>
      <c r="I20" s="11" t="s">
        <v>51</v>
      </c>
      <c r="J20" s="12">
        <v>3.9</v>
      </c>
      <c r="K20" s="11" t="s">
        <v>51</v>
      </c>
      <c r="L20" s="12">
        <v>3.2</v>
      </c>
      <c r="M20" s="11" t="s">
        <v>51</v>
      </c>
    </row>
  </sheetData>
  <mergeCells count="76">
    <mergeCell ref="L1:M1"/>
    <mergeCell ref="A2:M2"/>
    <mergeCell ref="B3:C3"/>
    <mergeCell ref="D3:E3"/>
    <mergeCell ref="J3:K3"/>
    <mergeCell ref="L3:M3"/>
    <mergeCell ref="A4:A5"/>
    <mergeCell ref="B4:C4"/>
    <mergeCell ref="D4:E4"/>
    <mergeCell ref="F4:G4"/>
    <mergeCell ref="H4:I4"/>
    <mergeCell ref="L4:M4"/>
    <mergeCell ref="B5:C5"/>
    <mergeCell ref="D5:E5"/>
    <mergeCell ref="F5:G5"/>
    <mergeCell ref="H5:I5"/>
    <mergeCell ref="J5:K5"/>
    <mergeCell ref="L5:M5"/>
    <mergeCell ref="J4:K4"/>
    <mergeCell ref="A6:A14"/>
    <mergeCell ref="B6:C6"/>
    <mergeCell ref="D6:E6"/>
    <mergeCell ref="F6:G6"/>
    <mergeCell ref="H6:I6"/>
    <mergeCell ref="B8:C8"/>
    <mergeCell ref="D8:E8"/>
    <mergeCell ref="F8:G8"/>
    <mergeCell ref="H8:I8"/>
    <mergeCell ref="F12:G12"/>
    <mergeCell ref="H12:I12"/>
    <mergeCell ref="L6:M6"/>
    <mergeCell ref="B7:C7"/>
    <mergeCell ref="D7:E7"/>
    <mergeCell ref="F7:G7"/>
    <mergeCell ref="H7:I7"/>
    <mergeCell ref="J7:K7"/>
    <mergeCell ref="L7:M7"/>
    <mergeCell ref="J6:K6"/>
    <mergeCell ref="L10:M10"/>
    <mergeCell ref="J8:K8"/>
    <mergeCell ref="L8:M8"/>
    <mergeCell ref="B9:C9"/>
    <mergeCell ref="D9:E9"/>
    <mergeCell ref="F9:G9"/>
    <mergeCell ref="H9:I9"/>
    <mergeCell ref="J9:K9"/>
    <mergeCell ref="L9:M9"/>
    <mergeCell ref="B10:C10"/>
    <mergeCell ref="D10:E10"/>
    <mergeCell ref="F10:G10"/>
    <mergeCell ref="H10:I10"/>
    <mergeCell ref="J10:K10"/>
    <mergeCell ref="J12:K12"/>
    <mergeCell ref="L12:M12"/>
    <mergeCell ref="B11:C11"/>
    <mergeCell ref="D11:E11"/>
    <mergeCell ref="F11:G11"/>
    <mergeCell ref="H11:I11"/>
    <mergeCell ref="J11:K11"/>
    <mergeCell ref="L11:M11"/>
    <mergeCell ref="L15:M15"/>
    <mergeCell ref="F3:I3"/>
    <mergeCell ref="A15:A16"/>
    <mergeCell ref="B15:C15"/>
    <mergeCell ref="D15:E15"/>
    <mergeCell ref="F15:G15"/>
    <mergeCell ref="H15:I15"/>
    <mergeCell ref="J15:K15"/>
    <mergeCell ref="B13:C13"/>
    <mergeCell ref="D13:E13"/>
    <mergeCell ref="F13:G13"/>
    <mergeCell ref="H13:I13"/>
    <mergeCell ref="J13:K13"/>
    <mergeCell ref="L13:M13"/>
    <mergeCell ref="B12:C12"/>
    <mergeCell ref="D12:E12"/>
  </mergeCells>
  <phoneticPr fontId="4"/>
  <conditionalFormatting sqref="B7:M11 B12:E12 H12:M12">
    <cfRule type="cellIs" dxfId="111" priority="1" operator="equal">
      <formula>0</formula>
    </cfRule>
  </conditionalFormatting>
  <conditionalFormatting sqref="B15:M15">
    <cfRule type="cellIs" dxfId="110" priority="2" operator="equal">
      <formula>0</formula>
    </cfRule>
  </conditionalFormatting>
  <conditionalFormatting sqref="B18:M18">
    <cfRule type="cellIs" dxfId="109" priority="3" operator="equal">
      <formula>0</formula>
    </cfRule>
  </conditionalFormatting>
  <pageMargins left="0.62992125984251968" right="0" top="0.31496062992125984" bottom="0.19685039370078741" header="0.51181102362204722" footer="0.51181102362204722"/>
  <pageSetup paperSize="12" scale="120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3A1593-32D6-4AC8-8374-1D83E1600765}">
  <sheetPr codeName="Sheet7"/>
  <dimension ref="A1:M20"/>
  <sheetViews>
    <sheetView zoomScale="90" workbookViewId="0">
      <selection activeCell="A2" sqref="A2:M2"/>
    </sheetView>
  </sheetViews>
  <sheetFormatPr defaultColWidth="9" defaultRowHeight="18.75" x14ac:dyDescent="0.15"/>
  <cols>
    <col min="1" max="1" width="12.625" style="1" customWidth="1"/>
    <col min="2" max="2" width="14.125" style="1" customWidth="1"/>
    <col min="3" max="3" width="7.375" style="1" customWidth="1"/>
    <col min="4" max="4" width="14.125" style="1" customWidth="1"/>
    <col min="5" max="5" width="7.375" style="1" customWidth="1"/>
    <col min="6" max="6" width="14.125" style="1" customWidth="1"/>
    <col min="7" max="7" width="7.375" style="1" customWidth="1"/>
    <col min="8" max="8" width="14.125" style="1" customWidth="1"/>
    <col min="9" max="9" width="7.375" style="1" customWidth="1"/>
    <col min="10" max="10" width="14.125" style="1" customWidth="1"/>
    <col min="11" max="11" width="7.375" style="1" customWidth="1"/>
    <col min="12" max="12" width="14.125" style="1" customWidth="1"/>
    <col min="13" max="13" width="7.375" style="1" customWidth="1"/>
    <col min="14" max="16384" width="9" style="1"/>
  </cols>
  <sheetData>
    <row r="1" spans="1:13" ht="24.95" customHeight="1" x14ac:dyDescent="0.15">
      <c r="L1" s="35"/>
      <c r="M1" s="35"/>
    </row>
    <row r="2" spans="1:13" ht="50.1" customHeight="1" x14ac:dyDescent="0.15">
      <c r="A2" s="36" t="s">
        <v>54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</row>
    <row r="3" spans="1:13" ht="24.95" customHeight="1" x14ac:dyDescent="0.15">
      <c r="A3" s="1" t="s">
        <v>1</v>
      </c>
      <c r="B3" s="37"/>
      <c r="C3" s="37"/>
      <c r="D3" s="37"/>
      <c r="E3" s="37"/>
      <c r="F3" s="37"/>
      <c r="G3" s="37"/>
      <c r="H3" s="38"/>
      <c r="I3" s="39"/>
      <c r="J3" s="40"/>
      <c r="K3" s="40"/>
      <c r="L3" s="40"/>
      <c r="M3" s="40"/>
    </row>
    <row r="4" spans="1:13" ht="39.950000000000003" customHeight="1" x14ac:dyDescent="0.15">
      <c r="A4" s="32"/>
      <c r="B4" s="33">
        <v>46006</v>
      </c>
      <c r="C4" s="34"/>
      <c r="D4" s="33">
        <f>B4+1</f>
        <v>46007</v>
      </c>
      <c r="E4" s="34"/>
      <c r="F4" s="33">
        <f>B4+2</f>
        <v>46008</v>
      </c>
      <c r="G4" s="34"/>
      <c r="H4" s="33">
        <f>B4+3</f>
        <v>46009</v>
      </c>
      <c r="I4" s="34"/>
      <c r="J4" s="33">
        <f>B4+4</f>
        <v>46010</v>
      </c>
      <c r="K4" s="34"/>
      <c r="L4" s="33">
        <f>B4+5</f>
        <v>46011</v>
      </c>
      <c r="M4" s="34"/>
    </row>
    <row r="5" spans="1:13" ht="30" customHeight="1" x14ac:dyDescent="0.15">
      <c r="A5" s="32"/>
      <c r="B5" s="41" t="s">
        <v>3</v>
      </c>
      <c r="C5" s="42"/>
      <c r="D5" s="41" t="s">
        <v>4</v>
      </c>
      <c r="E5" s="42"/>
      <c r="F5" s="41" t="s">
        <v>5</v>
      </c>
      <c r="G5" s="42"/>
      <c r="H5" s="41" t="s">
        <v>6</v>
      </c>
      <c r="I5" s="42"/>
      <c r="J5" s="41" t="s">
        <v>7</v>
      </c>
      <c r="K5" s="42"/>
      <c r="L5" s="41" t="s">
        <v>8</v>
      </c>
      <c r="M5" s="42"/>
    </row>
    <row r="6" spans="1:13" ht="9.9499999999999993" customHeight="1" x14ac:dyDescent="0.15">
      <c r="A6" s="43" t="s">
        <v>9</v>
      </c>
      <c r="B6" s="46"/>
      <c r="C6" s="47"/>
      <c r="D6" s="46"/>
      <c r="E6" s="47"/>
      <c r="F6" s="46"/>
      <c r="G6" s="47"/>
      <c r="H6" s="46"/>
      <c r="I6" s="47"/>
      <c r="J6" s="46"/>
      <c r="K6" s="47"/>
      <c r="L6" s="46"/>
      <c r="M6" s="47"/>
    </row>
    <row r="7" spans="1:13" ht="39.950000000000003" customHeight="1" x14ac:dyDescent="0.15">
      <c r="A7" s="44"/>
      <c r="B7" s="48" t="s">
        <v>11</v>
      </c>
      <c r="C7" s="48"/>
      <c r="D7" s="48" t="s">
        <v>11</v>
      </c>
      <c r="E7" s="48"/>
      <c r="F7" s="48" t="s">
        <v>647</v>
      </c>
      <c r="G7" s="48"/>
      <c r="H7" s="48" t="s">
        <v>11</v>
      </c>
      <c r="I7" s="48"/>
      <c r="J7" s="48" t="s">
        <v>11</v>
      </c>
      <c r="K7" s="48"/>
      <c r="L7" s="48" t="s">
        <v>11</v>
      </c>
      <c r="M7" s="48"/>
    </row>
    <row r="8" spans="1:13" ht="39.950000000000003" customHeight="1" x14ac:dyDescent="0.15">
      <c r="A8" s="44"/>
      <c r="B8" s="48" t="s">
        <v>648</v>
      </c>
      <c r="C8" s="48"/>
      <c r="D8" s="48" t="s">
        <v>649</v>
      </c>
      <c r="E8" s="48"/>
      <c r="F8" s="48" t="s">
        <v>650</v>
      </c>
      <c r="G8" s="48"/>
      <c r="H8" s="49" t="s">
        <v>651</v>
      </c>
      <c r="I8" s="50"/>
      <c r="J8" s="48" t="s">
        <v>169</v>
      </c>
      <c r="K8" s="48"/>
      <c r="L8" s="48" t="s">
        <v>444</v>
      </c>
      <c r="M8" s="48"/>
    </row>
    <row r="9" spans="1:13" ht="39.950000000000003" customHeight="1" x14ac:dyDescent="0.15">
      <c r="A9" s="44"/>
      <c r="B9" s="48" t="s">
        <v>74</v>
      </c>
      <c r="C9" s="48"/>
      <c r="D9" s="48" t="s">
        <v>652</v>
      </c>
      <c r="E9" s="48"/>
      <c r="F9" s="48" t="s">
        <v>245</v>
      </c>
      <c r="G9" s="48"/>
      <c r="H9" s="48" t="s">
        <v>76</v>
      </c>
      <c r="I9" s="48"/>
      <c r="J9" s="48" t="s">
        <v>101</v>
      </c>
      <c r="K9" s="48"/>
      <c r="L9" s="48" t="s">
        <v>606</v>
      </c>
      <c r="M9" s="48"/>
    </row>
    <row r="10" spans="1:13" ht="39.950000000000003" customHeight="1" x14ac:dyDescent="0.15">
      <c r="A10" s="44"/>
      <c r="B10" s="48" t="s">
        <v>653</v>
      </c>
      <c r="C10" s="48"/>
      <c r="D10" s="48" t="s">
        <v>70</v>
      </c>
      <c r="E10" s="48"/>
      <c r="F10" s="48" t="s">
        <v>179</v>
      </c>
      <c r="G10" s="48"/>
      <c r="H10" s="48" t="s">
        <v>562</v>
      </c>
      <c r="I10" s="48"/>
      <c r="J10" s="48" t="s">
        <v>27</v>
      </c>
      <c r="K10" s="48"/>
      <c r="L10" s="48" t="s">
        <v>152</v>
      </c>
      <c r="M10" s="48"/>
    </row>
    <row r="11" spans="1:13" ht="39.950000000000003" customHeight="1" x14ac:dyDescent="0.15">
      <c r="A11" s="44"/>
      <c r="B11" s="48" t="s">
        <v>654</v>
      </c>
      <c r="C11" s="48"/>
      <c r="D11" s="48" t="s">
        <v>655</v>
      </c>
      <c r="E11" s="48"/>
      <c r="F11" s="48" t="s">
        <v>466</v>
      </c>
      <c r="G11" s="48"/>
      <c r="H11" s="48" t="s">
        <v>656</v>
      </c>
      <c r="I11" s="48"/>
      <c r="J11" s="48" t="s">
        <v>272</v>
      </c>
      <c r="K11" s="48"/>
      <c r="L11" s="48" t="s">
        <v>34</v>
      </c>
      <c r="M11" s="48"/>
    </row>
    <row r="12" spans="1:13" ht="39.950000000000003" customHeight="1" x14ac:dyDescent="0.15">
      <c r="A12" s="44"/>
      <c r="B12" s="49" t="s">
        <v>38</v>
      </c>
      <c r="C12" s="50"/>
      <c r="D12" s="49" t="s">
        <v>660</v>
      </c>
      <c r="E12" s="50"/>
      <c r="F12" s="49" t="s">
        <v>36</v>
      </c>
      <c r="G12" s="50"/>
      <c r="H12" s="49" t="s">
        <v>40</v>
      </c>
      <c r="I12" s="50"/>
      <c r="J12" s="49" t="s">
        <v>38</v>
      </c>
      <c r="K12" s="50"/>
      <c r="L12" s="49" t="s">
        <v>39</v>
      </c>
      <c r="M12" s="50"/>
    </row>
    <row r="13" spans="1:13" ht="39.950000000000003" customHeight="1" x14ac:dyDescent="0.15">
      <c r="A13" s="44"/>
      <c r="B13" s="51" t="s">
        <v>36</v>
      </c>
      <c r="C13" s="52"/>
      <c r="D13" s="51" t="s">
        <v>659</v>
      </c>
      <c r="E13" s="52"/>
      <c r="F13" s="51"/>
      <c r="G13" s="52"/>
      <c r="H13" s="51" t="s">
        <v>36</v>
      </c>
      <c r="I13" s="52"/>
      <c r="J13" s="51" t="s">
        <v>36</v>
      </c>
      <c r="K13" s="52"/>
      <c r="L13" s="51" t="s">
        <v>36</v>
      </c>
      <c r="M13" s="52"/>
    </row>
    <row r="14" spans="1:13" ht="15" customHeight="1" x14ac:dyDescent="0.15">
      <c r="A14" s="45"/>
      <c r="B14" s="15">
        <f>B18-B16</f>
        <v>598</v>
      </c>
      <c r="C14" s="13" t="s">
        <v>49</v>
      </c>
      <c r="D14" s="15">
        <f t="shared" ref="D14" si="0">D18-D16</f>
        <v>587</v>
      </c>
      <c r="E14" s="13" t="s">
        <v>49</v>
      </c>
      <c r="F14" s="15">
        <f t="shared" ref="F14" si="1">F18-F16</f>
        <v>606</v>
      </c>
      <c r="G14" s="13" t="s">
        <v>49</v>
      </c>
      <c r="H14" s="15">
        <f t="shared" ref="H14" si="2">H18-H16</f>
        <v>594</v>
      </c>
      <c r="I14" s="13" t="s">
        <v>49</v>
      </c>
      <c r="J14" s="15">
        <f t="shared" ref="J14" si="3">J18-J16</f>
        <v>632</v>
      </c>
      <c r="K14" s="13" t="s">
        <v>49</v>
      </c>
      <c r="L14" s="15">
        <f>L18-L16</f>
        <v>610</v>
      </c>
      <c r="M14" s="13" t="s">
        <v>49</v>
      </c>
    </row>
    <row r="15" spans="1:13" ht="50.1" customHeight="1" x14ac:dyDescent="0.15">
      <c r="A15" s="43" t="s">
        <v>41</v>
      </c>
      <c r="B15" s="53" t="s">
        <v>109</v>
      </c>
      <c r="C15" s="54"/>
      <c r="D15" s="53" t="s">
        <v>657</v>
      </c>
      <c r="E15" s="54"/>
      <c r="F15" s="53" t="s">
        <v>47</v>
      </c>
      <c r="G15" s="54"/>
      <c r="H15" s="53" t="s">
        <v>165</v>
      </c>
      <c r="I15" s="54"/>
      <c r="J15" s="55" t="s">
        <v>658</v>
      </c>
      <c r="K15" s="55"/>
      <c r="L15" s="53" t="s">
        <v>186</v>
      </c>
      <c r="M15" s="54"/>
    </row>
    <row r="16" spans="1:13" ht="15" customHeight="1" x14ac:dyDescent="0.15">
      <c r="A16" s="45"/>
      <c r="B16" s="14">
        <v>55</v>
      </c>
      <c r="C16" s="13" t="s">
        <v>49</v>
      </c>
      <c r="D16" s="14">
        <v>155</v>
      </c>
      <c r="E16" s="13" t="s">
        <v>49</v>
      </c>
      <c r="F16" s="14">
        <v>92</v>
      </c>
      <c r="G16" s="13" t="s">
        <v>49</v>
      </c>
      <c r="H16" s="14">
        <v>78</v>
      </c>
      <c r="I16" s="13" t="s">
        <v>49</v>
      </c>
      <c r="J16" s="14">
        <v>81</v>
      </c>
      <c r="K16" s="13" t="s">
        <v>49</v>
      </c>
      <c r="L16" s="14">
        <v>61</v>
      </c>
      <c r="M16" s="13" t="s">
        <v>49</v>
      </c>
    </row>
    <row r="17" spans="1:13" ht="15" customHeight="1" x14ac:dyDescent="0.15">
      <c r="A17" s="5"/>
      <c r="B17" s="6"/>
      <c r="C17" s="7"/>
      <c r="D17" s="6"/>
      <c r="E17" s="7"/>
      <c r="F17" s="6"/>
      <c r="G17" s="7"/>
      <c r="H17" s="6"/>
      <c r="I17" s="7"/>
      <c r="J17" s="6"/>
      <c r="K17" s="7"/>
      <c r="L17" s="6"/>
      <c r="M17" s="7"/>
    </row>
    <row r="18" spans="1:13" ht="23.1" customHeight="1" x14ac:dyDescent="0.15">
      <c r="A18" s="9" t="s">
        <v>48</v>
      </c>
      <c r="B18" s="10">
        <v>653</v>
      </c>
      <c r="C18" s="11" t="s">
        <v>49</v>
      </c>
      <c r="D18" s="10">
        <v>742</v>
      </c>
      <c r="E18" s="11" t="s">
        <v>49</v>
      </c>
      <c r="F18" s="10">
        <v>698</v>
      </c>
      <c r="G18" s="11" t="s">
        <v>49</v>
      </c>
      <c r="H18" s="10">
        <v>672</v>
      </c>
      <c r="I18" s="11" t="s">
        <v>49</v>
      </c>
      <c r="J18" s="10">
        <v>713</v>
      </c>
      <c r="K18" s="11" t="s">
        <v>49</v>
      </c>
      <c r="L18" s="10">
        <v>671</v>
      </c>
      <c r="M18" s="11" t="s">
        <v>49</v>
      </c>
    </row>
    <row r="19" spans="1:13" ht="23.1" customHeight="1" x14ac:dyDescent="0.15">
      <c r="A19" s="9" t="s">
        <v>50</v>
      </c>
      <c r="B19" s="12">
        <v>27.9</v>
      </c>
      <c r="C19" s="11" t="s">
        <v>51</v>
      </c>
      <c r="D19" s="12">
        <v>31.2</v>
      </c>
      <c r="E19" s="11" t="s">
        <v>51</v>
      </c>
      <c r="F19" s="12">
        <v>29.4</v>
      </c>
      <c r="G19" s="11" t="s">
        <v>51</v>
      </c>
      <c r="H19" s="12">
        <v>21.6</v>
      </c>
      <c r="I19" s="11" t="s">
        <v>51</v>
      </c>
      <c r="J19" s="12">
        <v>26.2</v>
      </c>
      <c r="K19" s="11" t="s">
        <v>51</v>
      </c>
      <c r="L19" s="12">
        <v>21.5</v>
      </c>
      <c r="M19" s="11" t="s">
        <v>51</v>
      </c>
    </row>
    <row r="20" spans="1:13" ht="23.1" customHeight="1" x14ac:dyDescent="0.15">
      <c r="A20" s="9" t="s">
        <v>53</v>
      </c>
      <c r="B20" s="12">
        <v>3.8</v>
      </c>
      <c r="C20" s="11" t="s">
        <v>51</v>
      </c>
      <c r="D20" s="12">
        <v>2.8</v>
      </c>
      <c r="E20" s="11" t="s">
        <v>51</v>
      </c>
      <c r="F20" s="12">
        <v>3.3</v>
      </c>
      <c r="G20" s="11" t="s">
        <v>51</v>
      </c>
      <c r="H20" s="12">
        <v>3.5</v>
      </c>
      <c r="I20" s="11" t="s">
        <v>51</v>
      </c>
      <c r="J20" s="12">
        <v>4.5999999999999996</v>
      </c>
      <c r="K20" s="11" t="s">
        <v>51</v>
      </c>
      <c r="L20" s="12">
        <v>3</v>
      </c>
      <c r="M20" s="11" t="s">
        <v>51</v>
      </c>
    </row>
  </sheetData>
  <mergeCells count="77">
    <mergeCell ref="L15:M15"/>
    <mergeCell ref="A15:A16"/>
    <mergeCell ref="B15:C15"/>
    <mergeCell ref="D15:E15"/>
    <mergeCell ref="F15:G15"/>
    <mergeCell ref="H15:I15"/>
    <mergeCell ref="J15:K15"/>
    <mergeCell ref="L13:M13"/>
    <mergeCell ref="B12:C12"/>
    <mergeCell ref="D12:E12"/>
    <mergeCell ref="F12:G12"/>
    <mergeCell ref="H12:I12"/>
    <mergeCell ref="J12:K12"/>
    <mergeCell ref="L12:M12"/>
    <mergeCell ref="B13:C13"/>
    <mergeCell ref="D13:E13"/>
    <mergeCell ref="F13:G13"/>
    <mergeCell ref="H13:I13"/>
    <mergeCell ref="J13:K13"/>
    <mergeCell ref="L11:M11"/>
    <mergeCell ref="B10:C10"/>
    <mergeCell ref="D10:E10"/>
    <mergeCell ref="F10:G10"/>
    <mergeCell ref="H10:I10"/>
    <mergeCell ref="J10:K10"/>
    <mergeCell ref="L10:M10"/>
    <mergeCell ref="B11:C11"/>
    <mergeCell ref="D11:E11"/>
    <mergeCell ref="F11:G11"/>
    <mergeCell ref="H11:I11"/>
    <mergeCell ref="J11:K11"/>
    <mergeCell ref="J8:K8"/>
    <mergeCell ref="L8:M8"/>
    <mergeCell ref="B9:C9"/>
    <mergeCell ref="D9:E9"/>
    <mergeCell ref="F9:G9"/>
    <mergeCell ref="H9:I9"/>
    <mergeCell ref="J9:K9"/>
    <mergeCell ref="L9:M9"/>
    <mergeCell ref="L6:M6"/>
    <mergeCell ref="B7:C7"/>
    <mergeCell ref="D7:E7"/>
    <mergeCell ref="F7:G7"/>
    <mergeCell ref="H7:I7"/>
    <mergeCell ref="J7:K7"/>
    <mergeCell ref="L7:M7"/>
    <mergeCell ref="J6:K6"/>
    <mergeCell ref="A6:A14"/>
    <mergeCell ref="B6:C6"/>
    <mergeCell ref="D6:E6"/>
    <mergeCell ref="F6:G6"/>
    <mergeCell ref="H6:I6"/>
    <mergeCell ref="B8:C8"/>
    <mergeCell ref="D8:E8"/>
    <mergeCell ref="F8:G8"/>
    <mergeCell ref="H8:I8"/>
    <mergeCell ref="L4:M4"/>
    <mergeCell ref="B5:C5"/>
    <mergeCell ref="D5:E5"/>
    <mergeCell ref="F5:G5"/>
    <mergeCell ref="H5:I5"/>
    <mergeCell ref="J5:K5"/>
    <mergeCell ref="L5:M5"/>
    <mergeCell ref="J4:K4"/>
    <mergeCell ref="A4:A5"/>
    <mergeCell ref="B4:C4"/>
    <mergeCell ref="D4:E4"/>
    <mergeCell ref="F4:G4"/>
    <mergeCell ref="H4:I4"/>
    <mergeCell ref="L1:M1"/>
    <mergeCell ref="A2:M2"/>
    <mergeCell ref="B3:C3"/>
    <mergeCell ref="D3:E3"/>
    <mergeCell ref="F3:G3"/>
    <mergeCell ref="H3:I3"/>
    <mergeCell ref="J3:K3"/>
    <mergeCell ref="L3:M3"/>
  </mergeCells>
  <phoneticPr fontId="4"/>
  <conditionalFormatting sqref="B7:M12">
    <cfRule type="cellIs" dxfId="108" priority="1" operator="equal">
      <formula>0</formula>
    </cfRule>
  </conditionalFormatting>
  <conditionalFormatting sqref="B15:M15">
    <cfRule type="cellIs" dxfId="107" priority="2" operator="equal">
      <formula>0</formula>
    </cfRule>
  </conditionalFormatting>
  <conditionalFormatting sqref="B18:M18">
    <cfRule type="cellIs" dxfId="106" priority="3" operator="equal">
      <formula>0</formula>
    </cfRule>
  </conditionalFormatting>
  <pageMargins left="0.62992125984251968" right="0" top="0.31496062992125984" bottom="0.19685039370078741" header="0.51181102362204722" footer="0.51181102362204722"/>
  <pageSetup paperSize="12" scale="120" orientation="landscape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33F7BD-296F-49D3-8236-93F743207F47}">
  <sheetPr codeName="Sheet8"/>
  <dimension ref="A1:M20"/>
  <sheetViews>
    <sheetView topLeftCell="A4" zoomScale="90" workbookViewId="0">
      <selection activeCell="A2" sqref="A2:M2"/>
    </sheetView>
  </sheetViews>
  <sheetFormatPr defaultColWidth="9" defaultRowHeight="18.75" x14ac:dyDescent="0.15"/>
  <cols>
    <col min="1" max="1" width="12.625" style="1" customWidth="1"/>
    <col min="2" max="2" width="14.125" style="1" customWidth="1"/>
    <col min="3" max="3" width="7.375" style="1" customWidth="1"/>
    <col min="4" max="4" width="14.125" style="1" customWidth="1"/>
    <col min="5" max="5" width="7.375" style="1" customWidth="1"/>
    <col min="6" max="6" width="14.125" style="1" customWidth="1"/>
    <col min="7" max="7" width="7.375" style="1" customWidth="1"/>
    <col min="8" max="8" width="14.125" style="1" customWidth="1"/>
    <col min="9" max="9" width="7.375" style="1" customWidth="1"/>
    <col min="10" max="10" width="14.125" style="1" customWidth="1"/>
    <col min="11" max="11" width="7.375" style="1" customWidth="1"/>
    <col min="12" max="12" width="14.125" style="1" customWidth="1"/>
    <col min="13" max="13" width="7.375" style="1" customWidth="1"/>
    <col min="14" max="16384" width="9" style="1"/>
  </cols>
  <sheetData>
    <row r="1" spans="1:13" ht="24.95" customHeight="1" x14ac:dyDescent="0.15">
      <c r="L1" s="35"/>
      <c r="M1" s="35"/>
    </row>
    <row r="2" spans="1:13" ht="50.1" customHeight="1" x14ac:dyDescent="0.15">
      <c r="A2" s="36" t="s">
        <v>54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</row>
    <row r="3" spans="1:13" ht="24.95" customHeight="1" x14ac:dyDescent="0.15">
      <c r="A3" s="1" t="s">
        <v>1</v>
      </c>
      <c r="B3" s="37"/>
      <c r="C3" s="37"/>
      <c r="D3" s="37"/>
      <c r="E3" s="37"/>
      <c r="F3" s="37"/>
      <c r="G3" s="37"/>
      <c r="H3" s="38"/>
      <c r="I3" s="39"/>
      <c r="J3" s="40"/>
      <c r="K3" s="40"/>
      <c r="L3" s="40"/>
      <c r="M3" s="40"/>
    </row>
    <row r="4" spans="1:13" ht="39.950000000000003" customHeight="1" x14ac:dyDescent="0.15">
      <c r="A4" s="32"/>
      <c r="B4" s="33">
        <v>45999</v>
      </c>
      <c r="C4" s="34"/>
      <c r="D4" s="33">
        <f>B4+1</f>
        <v>46000</v>
      </c>
      <c r="E4" s="34"/>
      <c r="F4" s="33">
        <f>B4+2</f>
        <v>46001</v>
      </c>
      <c r="G4" s="34"/>
      <c r="H4" s="33">
        <f>B4+3</f>
        <v>46002</v>
      </c>
      <c r="I4" s="34"/>
      <c r="J4" s="33">
        <f>B4+4</f>
        <v>46003</v>
      </c>
      <c r="K4" s="34"/>
      <c r="L4" s="33">
        <f>B4+5</f>
        <v>46004</v>
      </c>
      <c r="M4" s="34"/>
    </row>
    <row r="5" spans="1:13" ht="30" customHeight="1" x14ac:dyDescent="0.15">
      <c r="A5" s="32"/>
      <c r="B5" s="41" t="s">
        <v>3</v>
      </c>
      <c r="C5" s="42"/>
      <c r="D5" s="41" t="s">
        <v>4</v>
      </c>
      <c r="E5" s="42"/>
      <c r="F5" s="41" t="s">
        <v>5</v>
      </c>
      <c r="G5" s="42"/>
      <c r="H5" s="41" t="s">
        <v>6</v>
      </c>
      <c r="I5" s="42"/>
      <c r="J5" s="41" t="s">
        <v>7</v>
      </c>
      <c r="K5" s="42"/>
      <c r="L5" s="41" t="s">
        <v>8</v>
      </c>
      <c r="M5" s="42"/>
    </row>
    <row r="6" spans="1:13" ht="9.9499999999999993" customHeight="1" x14ac:dyDescent="0.15">
      <c r="A6" s="43" t="s">
        <v>9</v>
      </c>
      <c r="B6" s="46"/>
      <c r="C6" s="47"/>
      <c r="D6" s="46"/>
      <c r="E6" s="47"/>
      <c r="F6" s="46"/>
      <c r="G6" s="47"/>
      <c r="H6" s="46"/>
      <c r="I6" s="47"/>
      <c r="J6" s="46"/>
      <c r="K6" s="47"/>
      <c r="L6" s="46"/>
      <c r="M6" s="47"/>
    </row>
    <row r="7" spans="1:13" ht="39.950000000000003" customHeight="1" x14ac:dyDescent="0.15">
      <c r="A7" s="44"/>
      <c r="B7" s="48" t="s">
        <v>11</v>
      </c>
      <c r="C7" s="48"/>
      <c r="D7" s="48" t="s">
        <v>86</v>
      </c>
      <c r="E7" s="48"/>
      <c r="F7" s="48" t="s">
        <v>11</v>
      </c>
      <c r="G7" s="48"/>
      <c r="H7" s="48" t="s">
        <v>11</v>
      </c>
      <c r="I7" s="48"/>
      <c r="J7" s="48" t="s">
        <v>117</v>
      </c>
      <c r="K7" s="48"/>
      <c r="L7" s="48" t="s">
        <v>11</v>
      </c>
      <c r="M7" s="48"/>
    </row>
    <row r="8" spans="1:13" ht="39.950000000000003" customHeight="1" x14ac:dyDescent="0.15">
      <c r="A8" s="44"/>
      <c r="B8" s="48" t="s">
        <v>637</v>
      </c>
      <c r="C8" s="48"/>
      <c r="D8" s="48" t="s">
        <v>279</v>
      </c>
      <c r="E8" s="48"/>
      <c r="F8" s="48" t="s">
        <v>444</v>
      </c>
      <c r="G8" s="48"/>
      <c r="H8" s="49" t="s">
        <v>92</v>
      </c>
      <c r="I8" s="50"/>
      <c r="J8" s="48" t="s">
        <v>638</v>
      </c>
      <c r="K8" s="48"/>
      <c r="L8" s="48" t="s">
        <v>82</v>
      </c>
      <c r="M8" s="48"/>
    </row>
    <row r="9" spans="1:13" ht="39.950000000000003" customHeight="1" x14ac:dyDescent="0.15">
      <c r="A9" s="44"/>
      <c r="B9" s="48" t="s">
        <v>151</v>
      </c>
      <c r="C9" s="48"/>
      <c r="D9" s="48" t="s">
        <v>23</v>
      </c>
      <c r="E9" s="48"/>
      <c r="F9" s="48" t="s">
        <v>639</v>
      </c>
      <c r="G9" s="48"/>
      <c r="H9" s="48" t="s">
        <v>96</v>
      </c>
      <c r="I9" s="48"/>
      <c r="J9" s="48" t="s">
        <v>640</v>
      </c>
      <c r="K9" s="48"/>
      <c r="L9" s="48" t="s">
        <v>245</v>
      </c>
      <c r="M9" s="48"/>
    </row>
    <row r="10" spans="1:13" ht="39.950000000000003" customHeight="1" x14ac:dyDescent="0.15">
      <c r="A10" s="44"/>
      <c r="B10" s="48" t="s">
        <v>641</v>
      </c>
      <c r="C10" s="48"/>
      <c r="D10" s="48" t="s">
        <v>104</v>
      </c>
      <c r="E10" s="48"/>
      <c r="F10" s="48" t="s">
        <v>449</v>
      </c>
      <c r="G10" s="48"/>
      <c r="H10" s="48" t="s">
        <v>19</v>
      </c>
      <c r="I10" s="48"/>
      <c r="J10" s="48" t="s">
        <v>642</v>
      </c>
      <c r="K10" s="48"/>
      <c r="L10" s="48" t="s">
        <v>516</v>
      </c>
      <c r="M10" s="48"/>
    </row>
    <row r="11" spans="1:13" ht="39.950000000000003" customHeight="1" x14ac:dyDescent="0.15">
      <c r="A11" s="44"/>
      <c r="B11" s="48" t="s">
        <v>643</v>
      </c>
      <c r="C11" s="48"/>
      <c r="D11" s="48" t="s">
        <v>55</v>
      </c>
      <c r="E11" s="48"/>
      <c r="F11" s="48" t="s">
        <v>644</v>
      </c>
      <c r="G11" s="48"/>
      <c r="H11" s="48" t="s">
        <v>645</v>
      </c>
      <c r="I11" s="48"/>
      <c r="J11" s="48" t="s">
        <v>230</v>
      </c>
      <c r="K11" s="48"/>
      <c r="L11" s="48" t="s">
        <v>577</v>
      </c>
      <c r="M11" s="48"/>
    </row>
    <row r="12" spans="1:13" ht="39.950000000000003" customHeight="1" x14ac:dyDescent="0.15">
      <c r="A12" s="44"/>
      <c r="B12" s="49" t="s">
        <v>293</v>
      </c>
      <c r="C12" s="50"/>
      <c r="D12" s="49" t="s">
        <v>36</v>
      </c>
      <c r="E12" s="50"/>
      <c r="F12" s="49" t="s">
        <v>40</v>
      </c>
      <c r="G12" s="50"/>
      <c r="H12" s="49" t="s">
        <v>36</v>
      </c>
      <c r="I12" s="50"/>
      <c r="J12" s="49"/>
      <c r="K12" s="50"/>
      <c r="L12" s="49" t="s">
        <v>39</v>
      </c>
      <c r="M12" s="50"/>
    </row>
    <row r="13" spans="1:13" ht="39.950000000000003" customHeight="1" x14ac:dyDescent="0.15">
      <c r="A13" s="44"/>
      <c r="B13" s="51" t="s">
        <v>36</v>
      </c>
      <c r="C13" s="52"/>
      <c r="D13" s="51"/>
      <c r="E13" s="52"/>
      <c r="F13" s="51" t="s">
        <v>36</v>
      </c>
      <c r="G13" s="52"/>
      <c r="H13" s="51"/>
      <c r="I13" s="52"/>
      <c r="J13" s="51"/>
      <c r="K13" s="52"/>
      <c r="L13" s="51" t="s">
        <v>36</v>
      </c>
      <c r="M13" s="52"/>
    </row>
    <row r="14" spans="1:13" ht="15" customHeight="1" x14ac:dyDescent="0.15">
      <c r="A14" s="45"/>
      <c r="B14" s="15">
        <f>B18-B16</f>
        <v>590</v>
      </c>
      <c r="C14" s="13" t="s">
        <v>49</v>
      </c>
      <c r="D14" s="15">
        <f t="shared" ref="D14" si="0">D18-D16</f>
        <v>702</v>
      </c>
      <c r="E14" s="13" t="s">
        <v>49</v>
      </c>
      <c r="F14" s="15">
        <f t="shared" ref="F14" si="1">F18-F16</f>
        <v>620</v>
      </c>
      <c r="G14" s="13" t="s">
        <v>49</v>
      </c>
      <c r="H14" s="15">
        <f t="shared" ref="H14" si="2">H18-H16</f>
        <v>549</v>
      </c>
      <c r="I14" s="13" t="s">
        <v>49</v>
      </c>
      <c r="J14" s="15">
        <f t="shared" ref="J14" si="3">J18-J16</f>
        <v>590</v>
      </c>
      <c r="K14" s="13" t="s">
        <v>49</v>
      </c>
      <c r="L14" s="15">
        <f>L18-L16</f>
        <v>560</v>
      </c>
      <c r="M14" s="13" t="s">
        <v>49</v>
      </c>
    </row>
    <row r="15" spans="1:13" ht="50.1" customHeight="1" x14ac:dyDescent="0.15">
      <c r="A15" s="43" t="s">
        <v>41</v>
      </c>
      <c r="B15" s="53" t="s">
        <v>31</v>
      </c>
      <c r="C15" s="54"/>
      <c r="D15" s="53" t="s">
        <v>46</v>
      </c>
      <c r="E15" s="54"/>
      <c r="F15" s="53" t="s">
        <v>188</v>
      </c>
      <c r="G15" s="54"/>
      <c r="H15" s="53" t="s">
        <v>111</v>
      </c>
      <c r="I15" s="54"/>
      <c r="J15" s="55" t="s">
        <v>211</v>
      </c>
      <c r="K15" s="55"/>
      <c r="L15" s="53" t="s">
        <v>646</v>
      </c>
      <c r="M15" s="54"/>
    </row>
    <row r="16" spans="1:13" ht="15" customHeight="1" x14ac:dyDescent="0.15">
      <c r="A16" s="45"/>
      <c r="B16" s="14">
        <v>92</v>
      </c>
      <c r="C16" s="13" t="s">
        <v>49</v>
      </c>
      <c r="D16" s="14">
        <v>47</v>
      </c>
      <c r="E16" s="13" t="s">
        <v>49</v>
      </c>
      <c r="F16" s="14">
        <v>54</v>
      </c>
      <c r="G16" s="13" t="s">
        <v>49</v>
      </c>
      <c r="H16" s="14">
        <v>128</v>
      </c>
      <c r="I16" s="13" t="s">
        <v>49</v>
      </c>
      <c r="J16" s="14">
        <v>73</v>
      </c>
      <c r="K16" s="13" t="s">
        <v>49</v>
      </c>
      <c r="L16" s="14">
        <v>84</v>
      </c>
      <c r="M16" s="13" t="s">
        <v>49</v>
      </c>
    </row>
    <row r="17" spans="1:13" ht="15" customHeight="1" x14ac:dyDescent="0.15">
      <c r="A17" s="5"/>
      <c r="B17" s="6"/>
      <c r="C17" s="7"/>
      <c r="D17" s="6"/>
      <c r="E17" s="7"/>
      <c r="F17" s="6"/>
      <c r="G17" s="7"/>
      <c r="H17" s="6"/>
      <c r="I17" s="7"/>
      <c r="J17" s="6"/>
      <c r="K17" s="7"/>
      <c r="L17" s="6"/>
      <c r="M17" s="7"/>
    </row>
    <row r="18" spans="1:13" ht="23.1" customHeight="1" x14ac:dyDescent="0.15">
      <c r="A18" s="9" t="s">
        <v>48</v>
      </c>
      <c r="B18" s="10">
        <v>682</v>
      </c>
      <c r="C18" s="11" t="s">
        <v>49</v>
      </c>
      <c r="D18" s="10">
        <v>749</v>
      </c>
      <c r="E18" s="11" t="s">
        <v>49</v>
      </c>
      <c r="F18" s="10">
        <v>674</v>
      </c>
      <c r="G18" s="11" t="s">
        <v>49</v>
      </c>
      <c r="H18" s="10">
        <v>677</v>
      </c>
      <c r="I18" s="11" t="s">
        <v>49</v>
      </c>
      <c r="J18" s="10">
        <v>663</v>
      </c>
      <c r="K18" s="11" t="s">
        <v>49</v>
      </c>
      <c r="L18" s="10">
        <v>644</v>
      </c>
      <c r="M18" s="11" t="s">
        <v>49</v>
      </c>
    </row>
    <row r="19" spans="1:13" ht="23.1" customHeight="1" x14ac:dyDescent="0.15">
      <c r="A19" s="9" t="s">
        <v>50</v>
      </c>
      <c r="B19" s="12">
        <v>31</v>
      </c>
      <c r="C19" s="11" t="s">
        <v>51</v>
      </c>
      <c r="D19" s="12">
        <v>20.8</v>
      </c>
      <c r="E19" s="11" t="s">
        <v>51</v>
      </c>
      <c r="F19" s="12">
        <v>25.2</v>
      </c>
      <c r="G19" s="11" t="s">
        <v>51</v>
      </c>
      <c r="H19" s="12">
        <v>24.2</v>
      </c>
      <c r="I19" s="11" t="s">
        <v>51</v>
      </c>
      <c r="J19" s="12">
        <v>27.3</v>
      </c>
      <c r="K19" s="11" t="s">
        <v>51</v>
      </c>
      <c r="L19" s="12">
        <v>26.3</v>
      </c>
      <c r="M19" s="11" t="s">
        <v>51</v>
      </c>
    </row>
    <row r="20" spans="1:13" ht="23.1" customHeight="1" x14ac:dyDescent="0.15">
      <c r="A20" s="9" t="s">
        <v>53</v>
      </c>
      <c r="B20" s="12">
        <v>3.3</v>
      </c>
      <c r="C20" s="11" t="s">
        <v>51</v>
      </c>
      <c r="D20" s="12">
        <v>3.3</v>
      </c>
      <c r="E20" s="11" t="s">
        <v>51</v>
      </c>
      <c r="F20" s="12">
        <v>3.7</v>
      </c>
      <c r="G20" s="11" t="s">
        <v>51</v>
      </c>
      <c r="H20" s="12">
        <v>4</v>
      </c>
      <c r="I20" s="11" t="s">
        <v>51</v>
      </c>
      <c r="J20" s="12">
        <v>3.1</v>
      </c>
      <c r="K20" s="11" t="s">
        <v>51</v>
      </c>
      <c r="L20" s="12">
        <v>3.3</v>
      </c>
      <c r="M20" s="11" t="s">
        <v>51</v>
      </c>
    </row>
  </sheetData>
  <mergeCells count="77">
    <mergeCell ref="L1:M1"/>
    <mergeCell ref="A2:M2"/>
    <mergeCell ref="B3:C3"/>
    <mergeCell ref="D3:E3"/>
    <mergeCell ref="F3:G3"/>
    <mergeCell ref="H3:I3"/>
    <mergeCell ref="J3:K3"/>
    <mergeCell ref="L3:M3"/>
    <mergeCell ref="A4:A5"/>
    <mergeCell ref="B4:C4"/>
    <mergeCell ref="D4:E4"/>
    <mergeCell ref="F4:G4"/>
    <mergeCell ref="H4:I4"/>
    <mergeCell ref="L4:M4"/>
    <mergeCell ref="B5:C5"/>
    <mergeCell ref="D5:E5"/>
    <mergeCell ref="F5:G5"/>
    <mergeCell ref="H5:I5"/>
    <mergeCell ref="J5:K5"/>
    <mergeCell ref="L5:M5"/>
    <mergeCell ref="J4:K4"/>
    <mergeCell ref="A6:A14"/>
    <mergeCell ref="B6:C6"/>
    <mergeCell ref="D6:E6"/>
    <mergeCell ref="F6:G6"/>
    <mergeCell ref="H6:I6"/>
    <mergeCell ref="B8:C8"/>
    <mergeCell ref="D8:E8"/>
    <mergeCell ref="F8:G8"/>
    <mergeCell ref="H8:I8"/>
    <mergeCell ref="L6:M6"/>
    <mergeCell ref="B7:C7"/>
    <mergeCell ref="D7:E7"/>
    <mergeCell ref="F7:G7"/>
    <mergeCell ref="H7:I7"/>
    <mergeCell ref="J7:K7"/>
    <mergeCell ref="L7:M7"/>
    <mergeCell ref="J6:K6"/>
    <mergeCell ref="J8:K8"/>
    <mergeCell ref="L8:M8"/>
    <mergeCell ref="B9:C9"/>
    <mergeCell ref="D9:E9"/>
    <mergeCell ref="F9:G9"/>
    <mergeCell ref="H9:I9"/>
    <mergeCell ref="J9:K9"/>
    <mergeCell ref="L9:M9"/>
    <mergeCell ref="L11:M11"/>
    <mergeCell ref="B10:C10"/>
    <mergeCell ref="D10:E10"/>
    <mergeCell ref="F10:G10"/>
    <mergeCell ref="H10:I10"/>
    <mergeCell ref="J10:K10"/>
    <mergeCell ref="L10:M10"/>
    <mergeCell ref="B11:C11"/>
    <mergeCell ref="D11:E11"/>
    <mergeCell ref="F11:G11"/>
    <mergeCell ref="H11:I11"/>
    <mergeCell ref="J11:K11"/>
    <mergeCell ref="L13:M13"/>
    <mergeCell ref="B12:C12"/>
    <mergeCell ref="D12:E12"/>
    <mergeCell ref="F12:G12"/>
    <mergeCell ref="H12:I12"/>
    <mergeCell ref="J12:K12"/>
    <mergeCell ref="L12:M12"/>
    <mergeCell ref="B13:C13"/>
    <mergeCell ref="D13:E13"/>
    <mergeCell ref="F13:G13"/>
    <mergeCell ref="H13:I13"/>
    <mergeCell ref="J13:K13"/>
    <mergeCell ref="L15:M15"/>
    <mergeCell ref="A15:A16"/>
    <mergeCell ref="B15:C15"/>
    <mergeCell ref="D15:E15"/>
    <mergeCell ref="F15:G15"/>
    <mergeCell ref="H15:I15"/>
    <mergeCell ref="J15:K15"/>
  </mergeCells>
  <phoneticPr fontId="4"/>
  <conditionalFormatting sqref="B7:M12">
    <cfRule type="cellIs" dxfId="105" priority="1" operator="equal">
      <formula>0</formula>
    </cfRule>
  </conditionalFormatting>
  <conditionalFormatting sqref="B15:M15">
    <cfRule type="cellIs" dxfId="104" priority="2" operator="equal">
      <formula>0</formula>
    </cfRule>
  </conditionalFormatting>
  <conditionalFormatting sqref="B18:M18">
    <cfRule type="cellIs" dxfId="103" priority="3" operator="equal">
      <formula>0</formula>
    </cfRule>
  </conditionalFormatting>
  <pageMargins left="0.62992125984251968" right="0" top="0.31496062992125984" bottom="0.19685039370078741" header="0.51181102362204722" footer="0.51181102362204722"/>
  <pageSetup paperSize="12" scale="120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F6EF05-5BA5-4BC8-91B5-F5215248C212}">
  <sheetPr codeName="Sheet9"/>
  <dimension ref="A1:M20"/>
  <sheetViews>
    <sheetView topLeftCell="A2" zoomScale="90" workbookViewId="0">
      <selection activeCell="A2" sqref="A2:M2"/>
    </sheetView>
  </sheetViews>
  <sheetFormatPr defaultColWidth="9" defaultRowHeight="18.75" x14ac:dyDescent="0.15"/>
  <cols>
    <col min="1" max="1" width="12.625" style="1" customWidth="1"/>
    <col min="2" max="2" width="14.125" style="1" customWidth="1"/>
    <col min="3" max="3" width="7.375" style="1" customWidth="1"/>
    <col min="4" max="4" width="14.125" style="1" customWidth="1"/>
    <col min="5" max="5" width="7.375" style="1" customWidth="1"/>
    <col min="6" max="6" width="14.125" style="1" customWidth="1"/>
    <col min="7" max="7" width="7.375" style="1" customWidth="1"/>
    <col min="8" max="8" width="14.125" style="1" customWidth="1"/>
    <col min="9" max="9" width="7.375" style="1" customWidth="1"/>
    <col min="10" max="10" width="14.125" style="1" customWidth="1"/>
    <col min="11" max="11" width="7.375" style="1" customWidth="1"/>
    <col min="12" max="12" width="14.125" style="1" customWidth="1"/>
    <col min="13" max="13" width="7.375" style="1" customWidth="1"/>
    <col min="14" max="16384" width="9" style="1"/>
  </cols>
  <sheetData>
    <row r="1" spans="1:13" ht="24.95" customHeight="1" x14ac:dyDescent="0.15">
      <c r="L1" s="35"/>
      <c r="M1" s="35"/>
    </row>
    <row r="2" spans="1:13" ht="50.1" customHeight="1" x14ac:dyDescent="0.15">
      <c r="A2" s="36" t="s">
        <v>54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</row>
    <row r="3" spans="1:13" ht="24.95" customHeight="1" x14ac:dyDescent="0.15">
      <c r="A3" s="1" t="s">
        <v>1</v>
      </c>
      <c r="B3" s="37"/>
      <c r="C3" s="37"/>
      <c r="D3" s="37"/>
      <c r="E3" s="37"/>
      <c r="F3" s="37"/>
      <c r="G3" s="37"/>
      <c r="H3" s="38"/>
      <c r="I3" s="39"/>
      <c r="J3" s="40"/>
      <c r="K3" s="40"/>
      <c r="L3" s="40"/>
      <c r="M3" s="40"/>
    </row>
    <row r="4" spans="1:13" ht="39.950000000000003" customHeight="1" x14ac:dyDescent="0.15">
      <c r="A4" s="32"/>
      <c r="B4" s="33">
        <v>45992</v>
      </c>
      <c r="C4" s="34"/>
      <c r="D4" s="33">
        <f>B4+1</f>
        <v>45993</v>
      </c>
      <c r="E4" s="34"/>
      <c r="F4" s="33">
        <f>B4+2</f>
        <v>45994</v>
      </c>
      <c r="G4" s="34"/>
      <c r="H4" s="33">
        <f>B4+3</f>
        <v>45995</v>
      </c>
      <c r="I4" s="34"/>
      <c r="J4" s="33">
        <f>B4+4</f>
        <v>45996</v>
      </c>
      <c r="K4" s="34"/>
      <c r="L4" s="33">
        <f>B4+5</f>
        <v>45997</v>
      </c>
      <c r="M4" s="34"/>
    </row>
    <row r="5" spans="1:13" ht="30" customHeight="1" x14ac:dyDescent="0.15">
      <c r="A5" s="32"/>
      <c r="B5" s="41" t="s">
        <v>3</v>
      </c>
      <c r="C5" s="42"/>
      <c r="D5" s="41" t="s">
        <v>4</v>
      </c>
      <c r="E5" s="42"/>
      <c r="F5" s="41" t="s">
        <v>5</v>
      </c>
      <c r="G5" s="42"/>
      <c r="H5" s="41" t="s">
        <v>6</v>
      </c>
      <c r="I5" s="42"/>
      <c r="J5" s="41" t="s">
        <v>7</v>
      </c>
      <c r="K5" s="42"/>
      <c r="L5" s="41" t="s">
        <v>8</v>
      </c>
      <c r="M5" s="42"/>
    </row>
    <row r="6" spans="1:13" ht="9.9499999999999993" customHeight="1" x14ac:dyDescent="0.15">
      <c r="A6" s="43" t="s">
        <v>9</v>
      </c>
      <c r="B6" s="46"/>
      <c r="C6" s="47"/>
      <c r="D6" s="46"/>
      <c r="E6" s="47"/>
      <c r="F6" s="46"/>
      <c r="G6" s="47"/>
      <c r="H6" s="46"/>
      <c r="I6" s="47"/>
      <c r="J6" s="46"/>
      <c r="K6" s="47"/>
      <c r="L6" s="46"/>
      <c r="M6" s="47"/>
    </row>
    <row r="7" spans="1:13" ht="39.950000000000003" customHeight="1" x14ac:dyDescent="0.15">
      <c r="A7" s="44"/>
      <c r="B7" s="49" t="s">
        <v>11</v>
      </c>
      <c r="C7" s="50"/>
      <c r="D7" s="49" t="s">
        <v>11</v>
      </c>
      <c r="E7" s="50"/>
      <c r="F7" s="49" t="s">
        <v>11</v>
      </c>
      <c r="G7" s="50"/>
      <c r="H7" s="49" t="s">
        <v>506</v>
      </c>
      <c r="I7" s="50"/>
      <c r="J7" s="49" t="s">
        <v>11</v>
      </c>
      <c r="K7" s="50"/>
      <c r="L7" s="49" t="s">
        <v>11</v>
      </c>
      <c r="M7" s="50"/>
    </row>
    <row r="8" spans="1:13" ht="39.950000000000003" customHeight="1" x14ac:dyDescent="0.15">
      <c r="A8" s="44"/>
      <c r="B8" s="49" t="s">
        <v>217</v>
      </c>
      <c r="C8" s="50"/>
      <c r="D8" s="49" t="s">
        <v>174</v>
      </c>
      <c r="E8" s="50"/>
      <c r="F8" s="49" t="s">
        <v>12</v>
      </c>
      <c r="G8" s="50"/>
      <c r="H8" s="49" t="s">
        <v>626</v>
      </c>
      <c r="I8" s="50"/>
      <c r="J8" s="49" t="s">
        <v>17</v>
      </c>
      <c r="K8" s="50"/>
      <c r="L8" s="49" t="s">
        <v>627</v>
      </c>
      <c r="M8" s="50"/>
    </row>
    <row r="9" spans="1:13" ht="39.950000000000003" customHeight="1" x14ac:dyDescent="0.15">
      <c r="A9" s="44"/>
      <c r="B9" s="49" t="s">
        <v>69</v>
      </c>
      <c r="C9" s="50"/>
      <c r="D9" s="49" t="s">
        <v>74</v>
      </c>
      <c r="E9" s="50"/>
      <c r="F9" s="49" t="s">
        <v>23</v>
      </c>
      <c r="G9" s="50"/>
      <c r="H9" s="49" t="s">
        <v>245</v>
      </c>
      <c r="I9" s="50"/>
      <c r="J9" s="49" t="s">
        <v>628</v>
      </c>
      <c r="K9" s="50"/>
      <c r="L9" s="49" t="s">
        <v>18</v>
      </c>
      <c r="M9" s="50"/>
    </row>
    <row r="10" spans="1:13" ht="39.950000000000003" customHeight="1" x14ac:dyDescent="0.15">
      <c r="A10" s="44"/>
      <c r="B10" s="49" t="s">
        <v>478</v>
      </c>
      <c r="C10" s="50"/>
      <c r="D10" s="49" t="s">
        <v>201</v>
      </c>
      <c r="E10" s="50"/>
      <c r="F10" s="49" t="s">
        <v>629</v>
      </c>
      <c r="G10" s="50"/>
      <c r="H10" s="49" t="s">
        <v>249</v>
      </c>
      <c r="I10" s="50"/>
      <c r="J10" s="49" t="s">
        <v>630</v>
      </c>
      <c r="K10" s="50"/>
      <c r="L10" s="49" t="s">
        <v>562</v>
      </c>
      <c r="M10" s="50"/>
    </row>
    <row r="11" spans="1:13" ht="39.950000000000003" customHeight="1" x14ac:dyDescent="0.15">
      <c r="A11" s="44"/>
      <c r="B11" s="49" t="s">
        <v>631</v>
      </c>
      <c r="C11" s="50"/>
      <c r="D11" s="49" t="s">
        <v>632</v>
      </c>
      <c r="E11" s="50"/>
      <c r="F11" s="49" t="s">
        <v>633</v>
      </c>
      <c r="G11" s="50"/>
      <c r="H11" s="49" t="s">
        <v>634</v>
      </c>
      <c r="I11" s="50"/>
      <c r="J11" s="49" t="s">
        <v>635</v>
      </c>
      <c r="K11" s="50"/>
      <c r="L11" s="49" t="s">
        <v>519</v>
      </c>
      <c r="M11" s="50"/>
    </row>
    <row r="12" spans="1:13" ht="39.950000000000003" customHeight="1" x14ac:dyDescent="0.15">
      <c r="A12" s="44"/>
      <c r="B12" s="49" t="s">
        <v>38</v>
      </c>
      <c r="C12" s="50"/>
      <c r="D12" s="49" t="s">
        <v>39</v>
      </c>
      <c r="E12" s="50"/>
      <c r="F12" s="49" t="s">
        <v>108</v>
      </c>
      <c r="G12" s="50"/>
      <c r="H12" s="49"/>
      <c r="I12" s="50"/>
      <c r="J12" s="49" t="s">
        <v>37</v>
      </c>
      <c r="K12" s="50"/>
      <c r="L12" s="49" t="s">
        <v>40</v>
      </c>
      <c r="M12" s="50"/>
    </row>
    <row r="13" spans="1:13" ht="39.950000000000003" customHeight="1" x14ac:dyDescent="0.15">
      <c r="A13" s="44"/>
      <c r="B13" s="51" t="s">
        <v>36</v>
      </c>
      <c r="C13" s="52"/>
      <c r="D13" s="51" t="s">
        <v>36</v>
      </c>
      <c r="E13" s="52"/>
      <c r="F13" s="51" t="s">
        <v>36</v>
      </c>
      <c r="G13" s="52"/>
      <c r="H13" s="51" t="s">
        <v>36</v>
      </c>
      <c r="I13" s="52"/>
      <c r="J13" s="51" t="s">
        <v>36</v>
      </c>
      <c r="K13" s="52"/>
      <c r="L13" s="51" t="s">
        <v>36</v>
      </c>
      <c r="M13" s="52"/>
    </row>
    <row r="14" spans="1:13" ht="15" customHeight="1" x14ac:dyDescent="0.15">
      <c r="A14" s="45"/>
      <c r="B14" s="15">
        <f>B18-B16</f>
        <v>550</v>
      </c>
      <c r="C14" s="13" t="s">
        <v>49</v>
      </c>
      <c r="D14" s="15">
        <f t="shared" ref="D14" si="0">D18-D16</f>
        <v>535</v>
      </c>
      <c r="E14" s="13" t="s">
        <v>49</v>
      </c>
      <c r="F14" s="15">
        <f t="shared" ref="F14" si="1">F18-F16</f>
        <v>732</v>
      </c>
      <c r="G14" s="13" t="s">
        <v>49</v>
      </c>
      <c r="H14" s="15">
        <f t="shared" ref="H14" si="2">H18-H16</f>
        <v>612</v>
      </c>
      <c r="I14" s="13" t="s">
        <v>49</v>
      </c>
      <c r="J14" s="15">
        <f t="shared" ref="J14" si="3">J18-J16</f>
        <v>581</v>
      </c>
      <c r="K14" s="13" t="s">
        <v>49</v>
      </c>
      <c r="L14" s="15">
        <f>L18-L16</f>
        <v>613</v>
      </c>
      <c r="M14" s="13" t="s">
        <v>49</v>
      </c>
    </row>
    <row r="15" spans="1:13" ht="50.1" customHeight="1" x14ac:dyDescent="0.15">
      <c r="A15" s="43" t="s">
        <v>41</v>
      </c>
      <c r="B15" s="53" t="s">
        <v>185</v>
      </c>
      <c r="C15" s="54"/>
      <c r="D15" s="53" t="s">
        <v>210</v>
      </c>
      <c r="E15" s="54"/>
      <c r="F15" s="53" t="s">
        <v>636</v>
      </c>
      <c r="G15" s="54"/>
      <c r="H15" s="53" t="s">
        <v>132</v>
      </c>
      <c r="I15" s="54"/>
      <c r="J15" s="55" t="s">
        <v>167</v>
      </c>
      <c r="K15" s="55"/>
      <c r="L15" s="53" t="s">
        <v>59</v>
      </c>
      <c r="M15" s="54"/>
    </row>
    <row r="16" spans="1:13" ht="15" customHeight="1" x14ac:dyDescent="0.15">
      <c r="A16" s="45"/>
      <c r="B16" s="14">
        <v>71</v>
      </c>
      <c r="C16" s="13" t="s">
        <v>49</v>
      </c>
      <c r="D16" s="14">
        <v>55</v>
      </c>
      <c r="E16" s="13" t="s">
        <v>49</v>
      </c>
      <c r="F16" s="14">
        <v>109</v>
      </c>
      <c r="G16" s="13" t="s">
        <v>49</v>
      </c>
      <c r="H16" s="14">
        <v>99</v>
      </c>
      <c r="I16" s="13" t="s">
        <v>49</v>
      </c>
      <c r="J16" s="14">
        <v>55</v>
      </c>
      <c r="K16" s="13" t="s">
        <v>49</v>
      </c>
      <c r="L16" s="14">
        <v>57</v>
      </c>
      <c r="M16" s="13" t="s">
        <v>49</v>
      </c>
    </row>
    <row r="17" spans="1:13" ht="15" customHeight="1" x14ac:dyDescent="0.15">
      <c r="A17" s="5"/>
      <c r="B17" s="6"/>
      <c r="C17" s="7"/>
      <c r="D17" s="6"/>
      <c r="E17" s="7"/>
      <c r="F17" s="6"/>
      <c r="G17" s="7"/>
      <c r="H17" s="6"/>
      <c r="I17" s="7"/>
      <c r="J17" s="6"/>
      <c r="K17" s="7"/>
      <c r="L17" s="6"/>
      <c r="M17" s="7"/>
    </row>
    <row r="18" spans="1:13" ht="23.1" customHeight="1" x14ac:dyDescent="0.15">
      <c r="A18" s="9" t="s">
        <v>48</v>
      </c>
      <c r="B18" s="10">
        <v>621</v>
      </c>
      <c r="C18" s="11" t="s">
        <v>49</v>
      </c>
      <c r="D18" s="10">
        <v>590</v>
      </c>
      <c r="E18" s="11" t="s">
        <v>49</v>
      </c>
      <c r="F18" s="10">
        <v>841</v>
      </c>
      <c r="G18" s="11" t="s">
        <v>49</v>
      </c>
      <c r="H18" s="10">
        <v>711</v>
      </c>
      <c r="I18" s="11" t="s">
        <v>49</v>
      </c>
      <c r="J18" s="10">
        <v>636</v>
      </c>
      <c r="K18" s="11" t="s">
        <v>49</v>
      </c>
      <c r="L18" s="10">
        <v>670</v>
      </c>
      <c r="M18" s="11" t="s">
        <v>49</v>
      </c>
    </row>
    <row r="19" spans="1:13" ht="23.1" customHeight="1" x14ac:dyDescent="0.15">
      <c r="A19" s="9" t="s">
        <v>50</v>
      </c>
      <c r="B19" s="12">
        <v>24.6</v>
      </c>
      <c r="C19" s="11" t="s">
        <v>51</v>
      </c>
      <c r="D19" s="12">
        <v>15.1</v>
      </c>
      <c r="E19" s="11" t="s">
        <v>51</v>
      </c>
      <c r="F19" s="12">
        <v>30.6</v>
      </c>
      <c r="G19" s="11" t="s">
        <v>51</v>
      </c>
      <c r="H19" s="12">
        <v>28</v>
      </c>
      <c r="I19" s="11" t="s">
        <v>51</v>
      </c>
      <c r="J19" s="12">
        <v>16</v>
      </c>
      <c r="K19" s="11" t="s">
        <v>51</v>
      </c>
      <c r="L19" s="12">
        <v>25.2</v>
      </c>
      <c r="M19" s="11" t="s">
        <v>51</v>
      </c>
    </row>
    <row r="20" spans="1:13" ht="23.1" customHeight="1" x14ac:dyDescent="0.15">
      <c r="A20" s="9" t="s">
        <v>53</v>
      </c>
      <c r="B20" s="12">
        <v>3.4</v>
      </c>
      <c r="C20" s="11" t="s">
        <v>51</v>
      </c>
      <c r="D20" s="12">
        <v>2.2999999999999998</v>
      </c>
      <c r="E20" s="11" t="s">
        <v>51</v>
      </c>
      <c r="F20" s="12">
        <v>3.5</v>
      </c>
      <c r="G20" s="11" t="s">
        <v>51</v>
      </c>
      <c r="H20" s="12">
        <v>4</v>
      </c>
      <c r="I20" s="11" t="s">
        <v>51</v>
      </c>
      <c r="J20" s="12">
        <v>4</v>
      </c>
      <c r="K20" s="11" t="s">
        <v>51</v>
      </c>
      <c r="L20" s="12">
        <v>3.5</v>
      </c>
      <c r="M20" s="11" t="s">
        <v>51</v>
      </c>
    </row>
  </sheetData>
  <mergeCells count="77">
    <mergeCell ref="L1:M1"/>
    <mergeCell ref="A2:M2"/>
    <mergeCell ref="B3:C3"/>
    <mergeCell ref="D3:E3"/>
    <mergeCell ref="F3:G3"/>
    <mergeCell ref="H3:I3"/>
    <mergeCell ref="J3:K3"/>
    <mergeCell ref="L3:M3"/>
    <mergeCell ref="A4:A5"/>
    <mergeCell ref="B4:C4"/>
    <mergeCell ref="D4:E4"/>
    <mergeCell ref="F4:G4"/>
    <mergeCell ref="H4:I4"/>
    <mergeCell ref="L4:M4"/>
    <mergeCell ref="B5:C5"/>
    <mergeCell ref="D5:E5"/>
    <mergeCell ref="F5:G5"/>
    <mergeCell ref="H5:I5"/>
    <mergeCell ref="J5:K5"/>
    <mergeCell ref="L5:M5"/>
    <mergeCell ref="J4:K4"/>
    <mergeCell ref="A6:A14"/>
    <mergeCell ref="B6:C6"/>
    <mergeCell ref="D6:E6"/>
    <mergeCell ref="F6:G6"/>
    <mergeCell ref="H6:I6"/>
    <mergeCell ref="B8:C8"/>
    <mergeCell ref="D8:E8"/>
    <mergeCell ref="F8:G8"/>
    <mergeCell ref="H8:I8"/>
    <mergeCell ref="L6:M6"/>
    <mergeCell ref="B7:C7"/>
    <mergeCell ref="D7:E7"/>
    <mergeCell ref="F7:G7"/>
    <mergeCell ref="H7:I7"/>
    <mergeCell ref="J7:K7"/>
    <mergeCell ref="L7:M7"/>
    <mergeCell ref="J6:K6"/>
    <mergeCell ref="J8:K8"/>
    <mergeCell ref="L8:M8"/>
    <mergeCell ref="B9:C9"/>
    <mergeCell ref="D9:E9"/>
    <mergeCell ref="F9:G9"/>
    <mergeCell ref="H9:I9"/>
    <mergeCell ref="J9:K9"/>
    <mergeCell ref="L9:M9"/>
    <mergeCell ref="L11:M11"/>
    <mergeCell ref="B10:C10"/>
    <mergeCell ref="D10:E10"/>
    <mergeCell ref="F10:G10"/>
    <mergeCell ref="H10:I10"/>
    <mergeCell ref="J10:K10"/>
    <mergeCell ref="L10:M10"/>
    <mergeCell ref="B11:C11"/>
    <mergeCell ref="D11:E11"/>
    <mergeCell ref="F11:G11"/>
    <mergeCell ref="H11:I11"/>
    <mergeCell ref="J11:K11"/>
    <mergeCell ref="L13:M13"/>
    <mergeCell ref="B12:C12"/>
    <mergeCell ref="D12:E12"/>
    <mergeCell ref="F12:G12"/>
    <mergeCell ref="H12:I12"/>
    <mergeCell ref="J12:K12"/>
    <mergeCell ref="L12:M12"/>
    <mergeCell ref="B13:C13"/>
    <mergeCell ref="D13:E13"/>
    <mergeCell ref="F13:G13"/>
    <mergeCell ref="H13:I13"/>
    <mergeCell ref="J13:K13"/>
    <mergeCell ref="L15:M15"/>
    <mergeCell ref="A15:A16"/>
    <mergeCell ref="B15:C15"/>
    <mergeCell ref="D15:E15"/>
    <mergeCell ref="F15:G15"/>
    <mergeCell ref="H15:I15"/>
    <mergeCell ref="J15:K15"/>
  </mergeCells>
  <phoneticPr fontId="4"/>
  <conditionalFormatting sqref="B7:M12">
    <cfRule type="cellIs" dxfId="102" priority="1" operator="equal">
      <formula>0</formula>
    </cfRule>
  </conditionalFormatting>
  <conditionalFormatting sqref="B15:M15">
    <cfRule type="cellIs" dxfId="101" priority="2" operator="equal">
      <formula>0</formula>
    </cfRule>
  </conditionalFormatting>
  <conditionalFormatting sqref="B18:M18">
    <cfRule type="cellIs" dxfId="100" priority="3" operator="equal">
      <formula>0</formula>
    </cfRule>
  </conditionalFormatting>
  <pageMargins left="0.62992125984251968" right="0" top="0.31496062992125984" bottom="0.19685039370078741" header="0.51181102362204722" footer="0.51181102362204722"/>
  <pageSetup paperSize="12" scale="120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780198-4CDB-4258-B48A-E3A11DAFE248}">
  <sheetPr codeName="Sheet10"/>
  <dimension ref="A1:M20"/>
  <sheetViews>
    <sheetView zoomScale="90" workbookViewId="0">
      <selection activeCell="A2" sqref="A2:M2"/>
    </sheetView>
  </sheetViews>
  <sheetFormatPr defaultColWidth="9" defaultRowHeight="18.75" x14ac:dyDescent="0.15"/>
  <cols>
    <col min="1" max="1" width="12.625" style="1" customWidth="1"/>
    <col min="2" max="2" width="14.125" style="1" customWidth="1"/>
    <col min="3" max="3" width="7.375" style="1" customWidth="1"/>
    <col min="4" max="4" width="14.125" style="1" customWidth="1"/>
    <col min="5" max="5" width="7.375" style="1" customWidth="1"/>
    <col min="6" max="6" width="14.125" style="1" customWidth="1"/>
    <col min="7" max="7" width="7.375" style="1" customWidth="1"/>
    <col min="8" max="8" width="14.125" style="1" customWidth="1"/>
    <col min="9" max="9" width="7.375" style="1" customWidth="1"/>
    <col min="10" max="10" width="14.125" style="1" customWidth="1"/>
    <col min="11" max="11" width="7.375" style="1" customWidth="1"/>
    <col min="12" max="12" width="14.125" style="1" customWidth="1"/>
    <col min="13" max="13" width="7.375" style="1" customWidth="1"/>
    <col min="14" max="16384" width="9" style="1"/>
  </cols>
  <sheetData>
    <row r="1" spans="1:13" ht="24.95" customHeight="1" x14ac:dyDescent="0.15">
      <c r="L1" s="35"/>
      <c r="M1" s="35"/>
    </row>
    <row r="2" spans="1:13" ht="50.1" customHeight="1" x14ac:dyDescent="0.15">
      <c r="A2" s="36" t="s">
        <v>54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</row>
    <row r="3" spans="1:13" ht="24.95" customHeight="1" x14ac:dyDescent="0.15">
      <c r="A3" s="1" t="s">
        <v>1</v>
      </c>
      <c r="B3" s="40" t="s">
        <v>115</v>
      </c>
      <c r="C3" s="40"/>
      <c r="D3" s="37"/>
      <c r="E3" s="37"/>
      <c r="F3" s="37"/>
      <c r="G3" s="37"/>
      <c r="H3" s="38"/>
      <c r="I3" s="39"/>
      <c r="J3" s="40"/>
      <c r="K3" s="40"/>
      <c r="L3" s="40"/>
      <c r="M3" s="40"/>
    </row>
    <row r="4" spans="1:13" ht="39.950000000000003" customHeight="1" x14ac:dyDescent="0.15">
      <c r="A4" s="32"/>
      <c r="B4" s="33">
        <v>45985</v>
      </c>
      <c r="C4" s="34"/>
      <c r="D4" s="33">
        <f>B4+1</f>
        <v>45986</v>
      </c>
      <c r="E4" s="34"/>
      <c r="F4" s="33">
        <f>B4+2</f>
        <v>45987</v>
      </c>
      <c r="G4" s="34"/>
      <c r="H4" s="33">
        <f>B4+3</f>
        <v>45988</v>
      </c>
      <c r="I4" s="34"/>
      <c r="J4" s="33">
        <f>B4+4</f>
        <v>45989</v>
      </c>
      <c r="K4" s="34"/>
      <c r="L4" s="33">
        <f>B4+5</f>
        <v>45990</v>
      </c>
      <c r="M4" s="34"/>
    </row>
    <row r="5" spans="1:13" ht="30" customHeight="1" x14ac:dyDescent="0.15">
      <c r="A5" s="32"/>
      <c r="B5" s="41" t="s">
        <v>3</v>
      </c>
      <c r="C5" s="42"/>
      <c r="D5" s="41" t="s">
        <v>4</v>
      </c>
      <c r="E5" s="42"/>
      <c r="F5" s="41" t="s">
        <v>5</v>
      </c>
      <c r="G5" s="42"/>
      <c r="H5" s="41" t="s">
        <v>6</v>
      </c>
      <c r="I5" s="42"/>
      <c r="J5" s="41" t="s">
        <v>7</v>
      </c>
      <c r="K5" s="42"/>
      <c r="L5" s="41" t="s">
        <v>8</v>
      </c>
      <c r="M5" s="42"/>
    </row>
    <row r="6" spans="1:13" ht="9.9499999999999993" customHeight="1" x14ac:dyDescent="0.15">
      <c r="A6" s="43" t="s">
        <v>9</v>
      </c>
      <c r="B6" s="46"/>
      <c r="C6" s="47"/>
      <c r="D6" s="46"/>
      <c r="E6" s="47"/>
      <c r="F6" s="46"/>
      <c r="G6" s="47"/>
      <c r="H6" s="46"/>
      <c r="I6" s="47"/>
      <c r="J6" s="46"/>
      <c r="K6" s="47"/>
      <c r="L6" s="46"/>
      <c r="M6" s="47"/>
    </row>
    <row r="7" spans="1:13" ht="39.950000000000003" customHeight="1" x14ac:dyDescent="0.15">
      <c r="A7" s="44"/>
      <c r="B7" s="49" t="s">
        <v>117</v>
      </c>
      <c r="C7" s="50"/>
      <c r="D7" s="49" t="s">
        <v>11</v>
      </c>
      <c r="E7" s="50"/>
      <c r="F7" s="49" t="s">
        <v>11</v>
      </c>
      <c r="G7" s="50"/>
      <c r="H7" s="49" t="s">
        <v>238</v>
      </c>
      <c r="I7" s="50"/>
      <c r="J7" s="49" t="s">
        <v>11</v>
      </c>
      <c r="K7" s="50"/>
      <c r="L7" s="49" t="s">
        <v>11</v>
      </c>
      <c r="M7" s="50"/>
    </row>
    <row r="8" spans="1:13" ht="39.950000000000003" customHeight="1" x14ac:dyDescent="0.15">
      <c r="A8" s="44"/>
      <c r="B8" s="49" t="s">
        <v>121</v>
      </c>
      <c r="C8" s="50"/>
      <c r="D8" s="49" t="s">
        <v>81</v>
      </c>
      <c r="E8" s="50"/>
      <c r="F8" s="49" t="s">
        <v>89</v>
      </c>
      <c r="G8" s="50"/>
      <c r="H8" s="49" t="s">
        <v>241</v>
      </c>
      <c r="I8" s="50"/>
      <c r="J8" s="49" t="s">
        <v>386</v>
      </c>
      <c r="K8" s="50"/>
      <c r="L8" s="49" t="s">
        <v>197</v>
      </c>
      <c r="M8" s="50"/>
    </row>
    <row r="9" spans="1:13" ht="39.950000000000003" customHeight="1" x14ac:dyDescent="0.15">
      <c r="A9" s="44"/>
      <c r="B9" s="49" t="s">
        <v>619</v>
      </c>
      <c r="C9" s="50"/>
      <c r="D9" s="49" t="s">
        <v>611</v>
      </c>
      <c r="E9" s="50"/>
      <c r="F9" s="49" t="s">
        <v>572</v>
      </c>
      <c r="G9" s="50"/>
      <c r="H9" s="49" t="s">
        <v>101</v>
      </c>
      <c r="I9" s="50"/>
      <c r="J9" s="49" t="s">
        <v>18</v>
      </c>
      <c r="K9" s="50"/>
      <c r="L9" s="49" t="s">
        <v>612</v>
      </c>
      <c r="M9" s="50"/>
    </row>
    <row r="10" spans="1:13" ht="39.950000000000003" customHeight="1" x14ac:dyDescent="0.15">
      <c r="A10" s="44"/>
      <c r="B10" s="49" t="s">
        <v>624</v>
      </c>
      <c r="C10" s="50"/>
      <c r="D10" s="49" t="s">
        <v>153</v>
      </c>
      <c r="E10" s="50"/>
      <c r="F10" s="49" t="s">
        <v>613</v>
      </c>
      <c r="G10" s="50"/>
      <c r="H10" s="49" t="s">
        <v>614</v>
      </c>
      <c r="I10" s="50"/>
      <c r="J10" s="49" t="s">
        <v>267</v>
      </c>
      <c r="K10" s="50"/>
      <c r="L10" s="49" t="s">
        <v>223</v>
      </c>
      <c r="M10" s="50"/>
    </row>
    <row r="11" spans="1:13" ht="39.950000000000003" customHeight="1" x14ac:dyDescent="0.15">
      <c r="A11" s="44"/>
      <c r="B11" s="49" t="s">
        <v>623</v>
      </c>
      <c r="C11" s="50"/>
      <c r="D11" s="49" t="s">
        <v>615</v>
      </c>
      <c r="E11" s="50"/>
      <c r="F11" s="49" t="s">
        <v>616</v>
      </c>
      <c r="G11" s="50"/>
      <c r="H11" s="49" t="s">
        <v>43</v>
      </c>
      <c r="I11" s="50"/>
      <c r="J11" s="49" t="s">
        <v>617</v>
      </c>
      <c r="K11" s="50"/>
      <c r="L11" s="49" t="s">
        <v>618</v>
      </c>
      <c r="M11" s="50"/>
    </row>
    <row r="12" spans="1:13" ht="39.950000000000003" customHeight="1" x14ac:dyDescent="0.15">
      <c r="A12" s="44"/>
      <c r="B12" s="49" t="s">
        <v>622</v>
      </c>
      <c r="C12" s="50"/>
      <c r="D12" s="49" t="s">
        <v>38</v>
      </c>
      <c r="E12" s="50"/>
      <c r="F12" s="49" t="s">
        <v>39</v>
      </c>
      <c r="G12" s="50"/>
      <c r="H12" s="49" t="s">
        <v>620</v>
      </c>
      <c r="I12" s="50"/>
      <c r="J12" s="49" t="s">
        <v>108</v>
      </c>
      <c r="K12" s="50"/>
      <c r="L12" s="49" t="s">
        <v>37</v>
      </c>
      <c r="M12" s="50"/>
    </row>
    <row r="13" spans="1:13" ht="39.950000000000003" customHeight="1" x14ac:dyDescent="0.15">
      <c r="A13" s="44"/>
      <c r="B13" s="51" t="s">
        <v>621</v>
      </c>
      <c r="C13" s="52"/>
      <c r="D13" s="51" t="s">
        <v>36</v>
      </c>
      <c r="E13" s="52"/>
      <c r="F13" s="51" t="s">
        <v>36</v>
      </c>
      <c r="G13" s="52"/>
      <c r="H13" s="51" t="s">
        <v>36</v>
      </c>
      <c r="I13" s="52"/>
      <c r="J13" s="51" t="s">
        <v>36</v>
      </c>
      <c r="K13" s="52"/>
      <c r="L13" s="51" t="s">
        <v>36</v>
      </c>
      <c r="M13" s="52"/>
    </row>
    <row r="14" spans="1:13" ht="15" customHeight="1" x14ac:dyDescent="0.15">
      <c r="A14" s="45"/>
      <c r="B14" s="15">
        <f>B18-B16</f>
        <v>633</v>
      </c>
      <c r="C14" s="13" t="s">
        <v>49</v>
      </c>
      <c r="D14" s="15">
        <f t="shared" ref="D14" si="0">D18-D16</f>
        <v>567</v>
      </c>
      <c r="E14" s="13" t="s">
        <v>49</v>
      </c>
      <c r="F14" s="15">
        <f t="shared" ref="F14" si="1">F18-F16</f>
        <v>546</v>
      </c>
      <c r="G14" s="13" t="s">
        <v>49</v>
      </c>
      <c r="H14" s="15">
        <f t="shared" ref="H14" si="2">H18-H16</f>
        <v>728</v>
      </c>
      <c r="I14" s="13" t="s">
        <v>49</v>
      </c>
      <c r="J14" s="15">
        <f t="shared" ref="J14" si="3">J18-J16</f>
        <v>579</v>
      </c>
      <c r="K14" s="13" t="s">
        <v>49</v>
      </c>
      <c r="L14" s="15">
        <f>L18-L16</f>
        <v>562</v>
      </c>
      <c r="M14" s="13" t="s">
        <v>49</v>
      </c>
    </row>
    <row r="15" spans="1:13" ht="50.1" customHeight="1" x14ac:dyDescent="0.15">
      <c r="A15" s="43" t="s">
        <v>41</v>
      </c>
      <c r="B15" s="53" t="s">
        <v>312</v>
      </c>
      <c r="C15" s="54"/>
      <c r="D15" s="53" t="s">
        <v>134</v>
      </c>
      <c r="E15" s="54"/>
      <c r="F15" s="53" t="s">
        <v>625</v>
      </c>
      <c r="G15" s="54"/>
      <c r="H15" s="53" t="s">
        <v>46</v>
      </c>
      <c r="I15" s="54"/>
      <c r="J15" s="55" t="s">
        <v>309</v>
      </c>
      <c r="K15" s="55"/>
      <c r="L15" s="53" t="s">
        <v>454</v>
      </c>
      <c r="M15" s="54"/>
    </row>
    <row r="16" spans="1:13" ht="15" customHeight="1" x14ac:dyDescent="0.15">
      <c r="A16" s="45"/>
      <c r="B16" s="14">
        <v>149</v>
      </c>
      <c r="C16" s="13" t="s">
        <v>49</v>
      </c>
      <c r="D16" s="14">
        <v>128</v>
      </c>
      <c r="E16" s="13" t="s">
        <v>49</v>
      </c>
      <c r="F16" s="14">
        <v>55</v>
      </c>
      <c r="G16" s="13" t="s">
        <v>49</v>
      </c>
      <c r="H16" s="14">
        <v>47</v>
      </c>
      <c r="I16" s="13" t="s">
        <v>49</v>
      </c>
      <c r="J16" s="14">
        <v>71</v>
      </c>
      <c r="K16" s="13" t="s">
        <v>49</v>
      </c>
      <c r="L16" s="14">
        <v>65</v>
      </c>
      <c r="M16" s="13" t="s">
        <v>49</v>
      </c>
    </row>
    <row r="17" spans="1:13" ht="15" customHeight="1" x14ac:dyDescent="0.15">
      <c r="A17" s="5"/>
      <c r="B17" s="6"/>
      <c r="C17" s="7"/>
      <c r="D17" s="6"/>
      <c r="E17" s="7"/>
      <c r="F17" s="6"/>
      <c r="G17" s="7"/>
      <c r="H17" s="6"/>
      <c r="I17" s="7"/>
      <c r="J17" s="6"/>
      <c r="K17" s="7"/>
      <c r="L17" s="6"/>
      <c r="M17" s="7"/>
    </row>
    <row r="18" spans="1:13" ht="23.1" customHeight="1" x14ac:dyDescent="0.15">
      <c r="A18" s="9" t="s">
        <v>48</v>
      </c>
      <c r="B18" s="10">
        <v>782</v>
      </c>
      <c r="C18" s="11" t="s">
        <v>49</v>
      </c>
      <c r="D18" s="10">
        <v>695</v>
      </c>
      <c r="E18" s="11" t="s">
        <v>49</v>
      </c>
      <c r="F18" s="10">
        <v>601</v>
      </c>
      <c r="G18" s="11" t="s">
        <v>49</v>
      </c>
      <c r="H18" s="10">
        <v>775</v>
      </c>
      <c r="I18" s="11" t="s">
        <v>49</v>
      </c>
      <c r="J18" s="10">
        <v>650</v>
      </c>
      <c r="K18" s="11" t="s">
        <v>49</v>
      </c>
      <c r="L18" s="10">
        <v>627</v>
      </c>
      <c r="M18" s="11" t="s">
        <v>49</v>
      </c>
    </row>
    <row r="19" spans="1:13" ht="23.1" customHeight="1" x14ac:dyDescent="0.15">
      <c r="A19" s="9" t="s">
        <v>50</v>
      </c>
      <c r="B19" s="12">
        <v>26.8</v>
      </c>
      <c r="C19" s="11" t="s">
        <v>51</v>
      </c>
      <c r="D19" s="12">
        <v>18.399999999999999</v>
      </c>
      <c r="E19" s="11" t="s">
        <v>51</v>
      </c>
      <c r="F19" s="12">
        <v>27.1</v>
      </c>
      <c r="G19" s="11" t="s">
        <v>51</v>
      </c>
      <c r="H19" s="12">
        <v>20.3</v>
      </c>
      <c r="I19" s="11" t="s">
        <v>51</v>
      </c>
      <c r="J19" s="12">
        <v>27.3</v>
      </c>
      <c r="K19" s="11" t="s">
        <v>51</v>
      </c>
      <c r="L19" s="12">
        <v>28.5</v>
      </c>
      <c r="M19" s="11" t="s">
        <v>51</v>
      </c>
    </row>
    <row r="20" spans="1:13" ht="23.1" customHeight="1" x14ac:dyDescent="0.15">
      <c r="A20" s="9" t="s">
        <v>53</v>
      </c>
      <c r="B20" s="12">
        <v>4.2</v>
      </c>
      <c r="C20" s="11" t="s">
        <v>51</v>
      </c>
      <c r="D20" s="12">
        <v>3.5</v>
      </c>
      <c r="E20" s="11" t="s">
        <v>51</v>
      </c>
      <c r="F20" s="12">
        <v>3.2</v>
      </c>
      <c r="G20" s="11" t="s">
        <v>51</v>
      </c>
      <c r="H20" s="12">
        <v>3.3</v>
      </c>
      <c r="I20" s="11" t="s">
        <v>51</v>
      </c>
      <c r="J20" s="12">
        <v>3.6</v>
      </c>
      <c r="K20" s="11" t="s">
        <v>51</v>
      </c>
      <c r="L20" s="12">
        <v>3.4</v>
      </c>
      <c r="M20" s="11" t="s">
        <v>51</v>
      </c>
    </row>
  </sheetData>
  <mergeCells count="77">
    <mergeCell ref="B8:C8"/>
    <mergeCell ref="H9:I9"/>
    <mergeCell ref="H13:I13"/>
    <mergeCell ref="J13:K13"/>
    <mergeCell ref="L15:M15"/>
    <mergeCell ref="J15:K15"/>
    <mergeCell ref="L13:M13"/>
    <mergeCell ref="D9:E9"/>
    <mergeCell ref="D10:E10"/>
    <mergeCell ref="F10:G10"/>
    <mergeCell ref="H10:I10"/>
    <mergeCell ref="F9:G9"/>
    <mergeCell ref="A15:A16"/>
    <mergeCell ref="B15:C15"/>
    <mergeCell ref="D15:E15"/>
    <mergeCell ref="F15:G15"/>
    <mergeCell ref="H15:I15"/>
    <mergeCell ref="A6:A14"/>
    <mergeCell ref="B6:C6"/>
    <mergeCell ref="D6:E6"/>
    <mergeCell ref="F6:G6"/>
    <mergeCell ref="H6:I6"/>
    <mergeCell ref="B7:C7"/>
    <mergeCell ref="D7:E7"/>
    <mergeCell ref="F7:G7"/>
    <mergeCell ref="H7:I7"/>
    <mergeCell ref="B13:C13"/>
    <mergeCell ref="D13:E13"/>
    <mergeCell ref="F13:G13"/>
    <mergeCell ref="D8:E8"/>
    <mergeCell ref="F8:G8"/>
    <mergeCell ref="H8:I8"/>
    <mergeCell ref="B10:C10"/>
    <mergeCell ref="L6:M6"/>
    <mergeCell ref="L7:M7"/>
    <mergeCell ref="J6:K6"/>
    <mergeCell ref="L12:M12"/>
    <mergeCell ref="B12:C12"/>
    <mergeCell ref="D11:E11"/>
    <mergeCell ref="F11:G11"/>
    <mergeCell ref="H11:I11"/>
    <mergeCell ref="J11:K11"/>
    <mergeCell ref="L11:M11"/>
    <mergeCell ref="B11:C11"/>
    <mergeCell ref="B9:C9"/>
    <mergeCell ref="D12:E12"/>
    <mergeCell ref="F12:G12"/>
    <mergeCell ref="H12:I12"/>
    <mergeCell ref="J12:K12"/>
    <mergeCell ref="J7:K7"/>
    <mergeCell ref="L10:M10"/>
    <mergeCell ref="J8:K8"/>
    <mergeCell ref="L8:M8"/>
    <mergeCell ref="L9:M9"/>
    <mergeCell ref="J9:K9"/>
    <mergeCell ref="J10:K10"/>
    <mergeCell ref="L4:M4"/>
    <mergeCell ref="B5:C5"/>
    <mergeCell ref="D5:E5"/>
    <mergeCell ref="F5:G5"/>
    <mergeCell ref="H5:I5"/>
    <mergeCell ref="J5:K5"/>
    <mergeCell ref="L5:M5"/>
    <mergeCell ref="J4:K4"/>
    <mergeCell ref="A4:A5"/>
    <mergeCell ref="B4:C4"/>
    <mergeCell ref="D4:E4"/>
    <mergeCell ref="F4:G4"/>
    <mergeCell ref="H4:I4"/>
    <mergeCell ref="L1:M1"/>
    <mergeCell ref="A2:M2"/>
    <mergeCell ref="B3:C3"/>
    <mergeCell ref="D3:E3"/>
    <mergeCell ref="F3:G3"/>
    <mergeCell ref="H3:I3"/>
    <mergeCell ref="J3:K3"/>
    <mergeCell ref="L3:M3"/>
  </mergeCells>
  <phoneticPr fontId="4"/>
  <conditionalFormatting sqref="B7:M12 B15:M15 B18:M18">
    <cfRule type="cellIs" dxfId="99" priority="1" operator="equal">
      <formula>0</formula>
    </cfRule>
  </conditionalFormatting>
  <pageMargins left="0.62992125984251968" right="0" top="0.31496062992125984" bottom="0.19685039370078741" header="0.51181102362204722" footer="0.51181102362204722"/>
  <pageSetup paperSize="12" scale="120" orientation="landscape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BCBDC-034F-479D-8981-6D74287DCFE6}">
  <sheetPr codeName="Sheet11"/>
  <dimension ref="A1:M20"/>
  <sheetViews>
    <sheetView topLeftCell="B1" zoomScale="90" workbookViewId="0">
      <selection activeCell="A2" sqref="A2:M2"/>
    </sheetView>
  </sheetViews>
  <sheetFormatPr defaultColWidth="9" defaultRowHeight="18.75" x14ac:dyDescent="0.15"/>
  <cols>
    <col min="1" max="1" width="12.625" style="1" customWidth="1"/>
    <col min="2" max="2" width="14.125" style="1" customWidth="1"/>
    <col min="3" max="3" width="7.375" style="1" customWidth="1"/>
    <col min="4" max="4" width="14.125" style="1" customWidth="1"/>
    <col min="5" max="5" width="7.375" style="1" customWidth="1"/>
    <col min="6" max="6" width="14.125" style="1" customWidth="1"/>
    <col min="7" max="7" width="7.375" style="1" customWidth="1"/>
    <col min="8" max="8" width="14.125" style="1" customWidth="1"/>
    <col min="9" max="9" width="7.375" style="1" customWidth="1"/>
    <col min="10" max="10" width="14.125" style="1" customWidth="1"/>
    <col min="11" max="11" width="7.375" style="1" customWidth="1"/>
    <col min="12" max="12" width="14.125" style="1" customWidth="1"/>
    <col min="13" max="13" width="7.375" style="1" customWidth="1"/>
    <col min="14" max="16384" width="9" style="1"/>
  </cols>
  <sheetData>
    <row r="1" spans="1:13" ht="24.95" customHeight="1" x14ac:dyDescent="0.15">
      <c r="L1" s="35"/>
      <c r="M1" s="35"/>
    </row>
    <row r="2" spans="1:13" ht="50.1" customHeight="1" x14ac:dyDescent="0.15">
      <c r="A2" s="36" t="s">
        <v>54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</row>
    <row r="3" spans="1:13" ht="24.95" customHeight="1" x14ac:dyDescent="0.15">
      <c r="A3" s="1" t="s">
        <v>1</v>
      </c>
      <c r="B3" s="37"/>
      <c r="C3" s="37"/>
      <c r="D3" s="37"/>
      <c r="E3" s="37"/>
      <c r="F3" s="37"/>
      <c r="G3" s="37"/>
      <c r="H3" s="38"/>
      <c r="I3" s="39"/>
      <c r="J3" s="40"/>
      <c r="K3" s="40"/>
      <c r="L3" s="40"/>
      <c r="M3" s="40"/>
    </row>
    <row r="4" spans="1:13" ht="39.950000000000003" customHeight="1" x14ac:dyDescent="0.15">
      <c r="A4" s="32"/>
      <c r="B4" s="33">
        <v>45978</v>
      </c>
      <c r="C4" s="34"/>
      <c r="D4" s="33">
        <f>B4+1</f>
        <v>45979</v>
      </c>
      <c r="E4" s="34"/>
      <c r="F4" s="33">
        <f>B4+2</f>
        <v>45980</v>
      </c>
      <c r="G4" s="34"/>
      <c r="H4" s="33">
        <f>B4+3</f>
        <v>45981</v>
      </c>
      <c r="I4" s="34"/>
      <c r="J4" s="33">
        <f>B4+4</f>
        <v>45982</v>
      </c>
      <c r="K4" s="34"/>
      <c r="L4" s="33">
        <f>B4+5</f>
        <v>45983</v>
      </c>
      <c r="M4" s="34"/>
    </row>
    <row r="5" spans="1:13" ht="30" customHeight="1" x14ac:dyDescent="0.15">
      <c r="A5" s="32"/>
      <c r="B5" s="41" t="s">
        <v>3</v>
      </c>
      <c r="C5" s="42"/>
      <c r="D5" s="41" t="s">
        <v>4</v>
      </c>
      <c r="E5" s="42"/>
      <c r="F5" s="41" t="s">
        <v>5</v>
      </c>
      <c r="G5" s="42"/>
      <c r="H5" s="41" t="s">
        <v>6</v>
      </c>
      <c r="I5" s="42"/>
      <c r="J5" s="41" t="s">
        <v>7</v>
      </c>
      <c r="K5" s="42"/>
      <c r="L5" s="41" t="s">
        <v>8</v>
      </c>
      <c r="M5" s="42"/>
    </row>
    <row r="6" spans="1:13" ht="9.9499999999999993" customHeight="1" x14ac:dyDescent="0.15">
      <c r="A6" s="43" t="s">
        <v>9</v>
      </c>
      <c r="B6" s="46"/>
      <c r="C6" s="47"/>
      <c r="D6" s="46"/>
      <c r="E6" s="47"/>
      <c r="F6" s="46"/>
      <c r="G6" s="47"/>
      <c r="H6" s="46"/>
      <c r="I6" s="47"/>
      <c r="J6" s="46"/>
      <c r="K6" s="47"/>
      <c r="L6" s="46"/>
      <c r="M6" s="47"/>
    </row>
    <row r="7" spans="1:13" ht="39.950000000000003" customHeight="1" x14ac:dyDescent="0.15">
      <c r="A7" s="44"/>
      <c r="B7" s="48" t="s">
        <v>11</v>
      </c>
      <c r="C7" s="48"/>
      <c r="D7" s="48" t="s">
        <v>11</v>
      </c>
      <c r="E7" s="48"/>
      <c r="F7" s="48" t="s">
        <v>11</v>
      </c>
      <c r="G7" s="48"/>
      <c r="H7" s="48" t="s">
        <v>11</v>
      </c>
      <c r="I7" s="48"/>
      <c r="J7" s="48" t="s">
        <v>84</v>
      </c>
      <c r="K7" s="48"/>
      <c r="L7" s="48" t="s">
        <v>11</v>
      </c>
      <c r="M7" s="48"/>
    </row>
    <row r="8" spans="1:13" ht="39.950000000000003" customHeight="1" x14ac:dyDescent="0.15">
      <c r="A8" s="44"/>
      <c r="B8" s="48" t="s">
        <v>171</v>
      </c>
      <c r="C8" s="48"/>
      <c r="D8" s="48" t="s">
        <v>214</v>
      </c>
      <c r="E8" s="48"/>
      <c r="F8" s="48" t="s">
        <v>92</v>
      </c>
      <c r="G8" s="48"/>
      <c r="H8" s="49" t="s">
        <v>83</v>
      </c>
      <c r="I8" s="50"/>
      <c r="J8" s="48" t="s">
        <v>16</v>
      </c>
      <c r="K8" s="48"/>
      <c r="L8" s="48" t="s">
        <v>602</v>
      </c>
      <c r="M8" s="48"/>
    </row>
    <row r="9" spans="1:13" ht="39.950000000000003" customHeight="1" x14ac:dyDescent="0.15">
      <c r="A9" s="44"/>
      <c r="B9" s="48" t="s">
        <v>151</v>
      </c>
      <c r="C9" s="48"/>
      <c r="D9" s="48" t="s">
        <v>74</v>
      </c>
      <c r="E9" s="48"/>
      <c r="F9" s="48" t="s">
        <v>565</v>
      </c>
      <c r="G9" s="48"/>
      <c r="H9" s="48" t="s">
        <v>603</v>
      </c>
      <c r="I9" s="48"/>
      <c r="J9" s="48" t="s">
        <v>73</v>
      </c>
      <c r="K9" s="48"/>
      <c r="L9" s="48" t="s">
        <v>604</v>
      </c>
      <c r="M9" s="48"/>
    </row>
    <row r="10" spans="1:13" ht="39.950000000000003" customHeight="1" x14ac:dyDescent="0.15">
      <c r="A10" s="44"/>
      <c r="B10" s="48" t="s">
        <v>605</v>
      </c>
      <c r="C10" s="48"/>
      <c r="D10" s="48" t="s">
        <v>70</v>
      </c>
      <c r="E10" s="48"/>
      <c r="F10" s="48" t="s">
        <v>606</v>
      </c>
      <c r="G10" s="48"/>
      <c r="H10" s="48" t="s">
        <v>68</v>
      </c>
      <c r="I10" s="48"/>
      <c r="J10" s="48" t="s">
        <v>607</v>
      </c>
      <c r="K10" s="48"/>
      <c r="L10" s="48" t="s">
        <v>180</v>
      </c>
      <c r="M10" s="48"/>
    </row>
    <row r="11" spans="1:13" ht="39.950000000000003" customHeight="1" x14ac:dyDescent="0.15">
      <c r="A11" s="44"/>
      <c r="B11" s="48" t="s">
        <v>608</v>
      </c>
      <c r="C11" s="48"/>
      <c r="D11" s="48" t="s">
        <v>578</v>
      </c>
      <c r="E11" s="48"/>
      <c r="F11" s="48" t="s">
        <v>609</v>
      </c>
      <c r="G11" s="48"/>
      <c r="H11" s="48" t="s">
        <v>498</v>
      </c>
      <c r="I11" s="48"/>
      <c r="J11" s="48" t="s">
        <v>61</v>
      </c>
      <c r="K11" s="48"/>
      <c r="L11" s="48" t="s">
        <v>207</v>
      </c>
      <c r="M11" s="48"/>
    </row>
    <row r="12" spans="1:13" ht="39.950000000000003" customHeight="1" x14ac:dyDescent="0.15">
      <c r="A12" s="44"/>
      <c r="B12" s="49" t="s">
        <v>38</v>
      </c>
      <c r="C12" s="50"/>
      <c r="D12" s="49" t="s">
        <v>40</v>
      </c>
      <c r="E12" s="50"/>
      <c r="F12" s="49" t="s">
        <v>36</v>
      </c>
      <c r="G12" s="50"/>
      <c r="H12" s="49" t="s">
        <v>37</v>
      </c>
      <c r="I12" s="50"/>
      <c r="J12" s="49" t="s">
        <v>39</v>
      </c>
      <c r="K12" s="50"/>
      <c r="L12" s="49" t="s">
        <v>39</v>
      </c>
      <c r="M12" s="50"/>
    </row>
    <row r="13" spans="1:13" ht="39.950000000000003" customHeight="1" x14ac:dyDescent="0.15">
      <c r="A13" s="44"/>
      <c r="B13" s="51" t="s">
        <v>36</v>
      </c>
      <c r="C13" s="52"/>
      <c r="D13" s="51" t="s">
        <v>36</v>
      </c>
      <c r="E13" s="52"/>
      <c r="F13" s="51"/>
      <c r="G13" s="52"/>
      <c r="H13" s="51" t="s">
        <v>36</v>
      </c>
      <c r="I13" s="52"/>
      <c r="J13" s="51" t="s">
        <v>36</v>
      </c>
      <c r="K13" s="52"/>
      <c r="L13" s="51" t="s">
        <v>36</v>
      </c>
      <c r="M13" s="52"/>
    </row>
    <row r="14" spans="1:13" ht="15" customHeight="1" x14ac:dyDescent="0.15">
      <c r="A14" s="45"/>
      <c r="B14" s="15">
        <f>B18-B16</f>
        <v>625</v>
      </c>
      <c r="C14" s="13" t="s">
        <v>49</v>
      </c>
      <c r="D14" s="15">
        <f t="shared" ref="D14" si="0">D18-D16</f>
        <v>644</v>
      </c>
      <c r="E14" s="13" t="s">
        <v>49</v>
      </c>
      <c r="F14" s="15">
        <f t="shared" ref="F14" si="1">F18-F16</f>
        <v>662</v>
      </c>
      <c r="G14" s="13" t="s">
        <v>49</v>
      </c>
      <c r="H14" s="15">
        <f t="shared" ref="H14" si="2">H18-H16</f>
        <v>578</v>
      </c>
      <c r="I14" s="13" t="s">
        <v>49</v>
      </c>
      <c r="J14" s="15">
        <f t="shared" ref="J14" si="3">J18-J16</f>
        <v>542</v>
      </c>
      <c r="K14" s="13" t="s">
        <v>49</v>
      </c>
      <c r="L14" s="15">
        <f>L18-L16</f>
        <v>573</v>
      </c>
      <c r="M14" s="13" t="s">
        <v>49</v>
      </c>
    </row>
    <row r="15" spans="1:13" ht="50.1" customHeight="1" x14ac:dyDescent="0.15">
      <c r="A15" s="43" t="s">
        <v>41</v>
      </c>
      <c r="B15" s="53" t="s">
        <v>275</v>
      </c>
      <c r="C15" s="54"/>
      <c r="D15" s="53" t="s">
        <v>237</v>
      </c>
      <c r="E15" s="54"/>
      <c r="F15" s="53" t="s">
        <v>610</v>
      </c>
      <c r="G15" s="54"/>
      <c r="H15" s="53" t="s">
        <v>235</v>
      </c>
      <c r="I15" s="54"/>
      <c r="J15" s="55" t="s">
        <v>47</v>
      </c>
      <c r="K15" s="55"/>
      <c r="L15" s="53" t="s">
        <v>186</v>
      </c>
      <c r="M15" s="54"/>
    </row>
    <row r="16" spans="1:13" ht="15" customHeight="1" x14ac:dyDescent="0.15">
      <c r="A16" s="45"/>
      <c r="B16" s="14">
        <v>57</v>
      </c>
      <c r="C16" s="13" t="s">
        <v>49</v>
      </c>
      <c r="D16" s="14">
        <v>64</v>
      </c>
      <c r="E16" s="13" t="s">
        <v>49</v>
      </c>
      <c r="F16" s="14">
        <v>56</v>
      </c>
      <c r="G16" s="13" t="s">
        <v>49</v>
      </c>
      <c r="H16" s="14">
        <v>72</v>
      </c>
      <c r="I16" s="13" t="s">
        <v>49</v>
      </c>
      <c r="J16" s="14">
        <v>73</v>
      </c>
      <c r="K16" s="13" t="s">
        <v>49</v>
      </c>
      <c r="L16" s="14">
        <v>42</v>
      </c>
      <c r="M16" s="13" t="s">
        <v>49</v>
      </c>
    </row>
    <row r="17" spans="1:13" ht="15" customHeight="1" x14ac:dyDescent="0.15">
      <c r="A17" s="5"/>
      <c r="B17" s="6"/>
      <c r="C17" s="7"/>
      <c r="D17" s="6"/>
      <c r="E17" s="7"/>
      <c r="F17" s="6"/>
      <c r="G17" s="7"/>
      <c r="H17" s="6"/>
      <c r="I17" s="7"/>
      <c r="J17" s="6"/>
      <c r="K17" s="7"/>
      <c r="L17" s="6"/>
      <c r="M17" s="7"/>
    </row>
    <row r="18" spans="1:13" ht="23.1" customHeight="1" x14ac:dyDescent="0.15">
      <c r="A18" s="9" t="s">
        <v>48</v>
      </c>
      <c r="B18" s="10">
        <v>682</v>
      </c>
      <c r="C18" s="11" t="s">
        <v>49</v>
      </c>
      <c r="D18" s="10">
        <v>708</v>
      </c>
      <c r="E18" s="11" t="s">
        <v>49</v>
      </c>
      <c r="F18" s="10">
        <v>718</v>
      </c>
      <c r="G18" s="11" t="s">
        <v>49</v>
      </c>
      <c r="H18" s="10">
        <v>650</v>
      </c>
      <c r="I18" s="11" t="s">
        <v>49</v>
      </c>
      <c r="J18" s="10">
        <v>615</v>
      </c>
      <c r="K18" s="11" t="s">
        <v>49</v>
      </c>
      <c r="L18" s="10">
        <v>615</v>
      </c>
      <c r="M18" s="11" t="s">
        <v>49</v>
      </c>
    </row>
    <row r="19" spans="1:13" ht="23.1" customHeight="1" x14ac:dyDescent="0.15">
      <c r="A19" s="9" t="s">
        <v>50</v>
      </c>
      <c r="B19" s="12">
        <v>26.2</v>
      </c>
      <c r="C19" s="11" t="s">
        <v>51</v>
      </c>
      <c r="D19" s="12">
        <v>29.4</v>
      </c>
      <c r="E19" s="11" t="s">
        <v>51</v>
      </c>
      <c r="F19" s="12">
        <v>19.600000000000001</v>
      </c>
      <c r="G19" s="11" t="s">
        <v>51</v>
      </c>
      <c r="H19" s="12">
        <v>27.1</v>
      </c>
      <c r="I19" s="11" t="s">
        <v>51</v>
      </c>
      <c r="J19" s="12">
        <v>28.7</v>
      </c>
      <c r="K19" s="11" t="s">
        <v>51</v>
      </c>
      <c r="L19" s="12">
        <v>23.9</v>
      </c>
      <c r="M19" s="11" t="s">
        <v>51</v>
      </c>
    </row>
    <row r="20" spans="1:13" ht="23.1" customHeight="1" x14ac:dyDescent="0.15">
      <c r="A20" s="9" t="s">
        <v>53</v>
      </c>
      <c r="B20" s="12">
        <v>2.8</v>
      </c>
      <c r="C20" s="11" t="s">
        <v>51</v>
      </c>
      <c r="D20" s="12">
        <v>3.7</v>
      </c>
      <c r="E20" s="11" t="s">
        <v>51</v>
      </c>
      <c r="F20" s="12">
        <v>3.7</v>
      </c>
      <c r="G20" s="11" t="s">
        <v>51</v>
      </c>
      <c r="H20" s="12">
        <v>2.2000000000000002</v>
      </c>
      <c r="I20" s="11" t="s">
        <v>51</v>
      </c>
      <c r="J20" s="12">
        <v>3.4</v>
      </c>
      <c r="K20" s="11" t="s">
        <v>51</v>
      </c>
      <c r="L20" s="12">
        <v>3.3</v>
      </c>
      <c r="M20" s="11" t="s">
        <v>51</v>
      </c>
    </row>
  </sheetData>
  <mergeCells count="77">
    <mergeCell ref="L1:M1"/>
    <mergeCell ref="A2:M2"/>
    <mergeCell ref="B3:C3"/>
    <mergeCell ref="D3:E3"/>
    <mergeCell ref="F3:G3"/>
    <mergeCell ref="H3:I3"/>
    <mergeCell ref="J3:K3"/>
    <mergeCell ref="L3:M3"/>
    <mergeCell ref="A4:A5"/>
    <mergeCell ref="B4:C4"/>
    <mergeCell ref="D4:E4"/>
    <mergeCell ref="F4:G4"/>
    <mergeCell ref="H4:I4"/>
    <mergeCell ref="L4:M4"/>
    <mergeCell ref="B5:C5"/>
    <mergeCell ref="D5:E5"/>
    <mergeCell ref="F5:G5"/>
    <mergeCell ref="H5:I5"/>
    <mergeCell ref="J5:K5"/>
    <mergeCell ref="L5:M5"/>
    <mergeCell ref="J4:K4"/>
    <mergeCell ref="A6:A14"/>
    <mergeCell ref="B6:C6"/>
    <mergeCell ref="D6:E6"/>
    <mergeCell ref="F6:G6"/>
    <mergeCell ref="H6:I6"/>
    <mergeCell ref="B8:C8"/>
    <mergeCell ref="D8:E8"/>
    <mergeCell ref="F8:G8"/>
    <mergeCell ref="H8:I8"/>
    <mergeCell ref="L6:M6"/>
    <mergeCell ref="B7:C7"/>
    <mergeCell ref="D7:E7"/>
    <mergeCell ref="F7:G7"/>
    <mergeCell ref="H7:I7"/>
    <mergeCell ref="J7:K7"/>
    <mergeCell ref="L7:M7"/>
    <mergeCell ref="J6:K6"/>
    <mergeCell ref="J8:K8"/>
    <mergeCell ref="L8:M8"/>
    <mergeCell ref="B9:C9"/>
    <mergeCell ref="D9:E9"/>
    <mergeCell ref="F9:G9"/>
    <mergeCell ref="H9:I9"/>
    <mergeCell ref="J9:K9"/>
    <mergeCell ref="L9:M9"/>
    <mergeCell ref="L11:M11"/>
    <mergeCell ref="B10:C10"/>
    <mergeCell ref="D10:E10"/>
    <mergeCell ref="F10:G10"/>
    <mergeCell ref="H10:I10"/>
    <mergeCell ref="J10:K10"/>
    <mergeCell ref="L10:M10"/>
    <mergeCell ref="B11:C11"/>
    <mergeCell ref="D11:E11"/>
    <mergeCell ref="F11:G11"/>
    <mergeCell ref="H11:I11"/>
    <mergeCell ref="J11:K11"/>
    <mergeCell ref="L13:M13"/>
    <mergeCell ref="B12:C12"/>
    <mergeCell ref="D12:E12"/>
    <mergeCell ref="F12:G12"/>
    <mergeCell ref="H12:I12"/>
    <mergeCell ref="J12:K12"/>
    <mergeCell ref="L12:M12"/>
    <mergeCell ref="B13:C13"/>
    <mergeCell ref="D13:E13"/>
    <mergeCell ref="F13:G13"/>
    <mergeCell ref="H13:I13"/>
    <mergeCell ref="J13:K13"/>
    <mergeCell ref="L15:M15"/>
    <mergeCell ref="A15:A16"/>
    <mergeCell ref="B15:C15"/>
    <mergeCell ref="D15:E15"/>
    <mergeCell ref="F15:G15"/>
    <mergeCell ref="H15:I15"/>
    <mergeCell ref="J15:K15"/>
  </mergeCells>
  <phoneticPr fontId="4"/>
  <conditionalFormatting sqref="B7:M12">
    <cfRule type="cellIs" dxfId="98" priority="1" operator="equal">
      <formula>0</formula>
    </cfRule>
  </conditionalFormatting>
  <conditionalFormatting sqref="B15:M15">
    <cfRule type="cellIs" dxfId="97" priority="2" operator="equal">
      <formula>0</formula>
    </cfRule>
  </conditionalFormatting>
  <conditionalFormatting sqref="B18:M18">
    <cfRule type="cellIs" dxfId="96" priority="3" operator="equal">
      <formula>0</formula>
    </cfRule>
  </conditionalFormatting>
  <pageMargins left="0.62992125984251968" right="0" top="0.31496062992125984" bottom="0.19685039370078741" header="0.51181102362204722" footer="0.51181102362204722"/>
  <pageSetup paperSize="12" scale="120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4DB218-AA8F-421D-8667-0767DC9F8EB7}">
  <sheetPr codeName="Sheet12"/>
  <dimension ref="A1:M20"/>
  <sheetViews>
    <sheetView zoomScale="90" workbookViewId="0">
      <selection activeCell="B15" sqref="B15:M15"/>
    </sheetView>
  </sheetViews>
  <sheetFormatPr defaultColWidth="9" defaultRowHeight="18.75" x14ac:dyDescent="0.15"/>
  <cols>
    <col min="1" max="1" width="12.625" style="1" customWidth="1"/>
    <col min="2" max="2" width="14.125" style="1" customWidth="1"/>
    <col min="3" max="3" width="7.375" style="1" customWidth="1"/>
    <col min="4" max="4" width="14.125" style="1" customWidth="1"/>
    <col min="5" max="5" width="7.375" style="1" customWidth="1"/>
    <col min="6" max="6" width="14.125" style="1" customWidth="1"/>
    <col min="7" max="7" width="7.375" style="1" customWidth="1"/>
    <col min="8" max="8" width="14.125" style="1" customWidth="1"/>
    <col min="9" max="9" width="7.375" style="1" customWidth="1"/>
    <col min="10" max="10" width="14.125" style="1" customWidth="1"/>
    <col min="11" max="11" width="7.375" style="1" customWidth="1"/>
    <col min="12" max="12" width="14.125" style="1" customWidth="1"/>
    <col min="13" max="13" width="7.375" style="1" customWidth="1"/>
    <col min="14" max="16384" width="9" style="1"/>
  </cols>
  <sheetData>
    <row r="1" spans="1:13" ht="24.95" customHeight="1" x14ac:dyDescent="0.15">
      <c r="L1" s="35"/>
      <c r="M1" s="35"/>
    </row>
    <row r="2" spans="1:13" ht="50.1" customHeight="1" x14ac:dyDescent="0.15">
      <c r="A2" s="36" t="s">
        <v>542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</row>
    <row r="3" spans="1:13" ht="15" customHeight="1" x14ac:dyDescent="0.15">
      <c r="A3" s="1" t="s">
        <v>1</v>
      </c>
      <c r="B3" s="37"/>
      <c r="C3" s="37"/>
      <c r="D3" s="37"/>
      <c r="E3" s="37"/>
      <c r="F3" s="37"/>
      <c r="G3" s="37"/>
      <c r="H3" s="38"/>
      <c r="I3" s="39"/>
      <c r="J3" s="40"/>
      <c r="K3" s="40"/>
      <c r="L3" s="40"/>
      <c r="M3" s="40"/>
    </row>
    <row r="4" spans="1:13" ht="39.950000000000003" customHeight="1" x14ac:dyDescent="0.15">
      <c r="A4" s="32"/>
      <c r="B4" s="33">
        <v>45971</v>
      </c>
      <c r="C4" s="34"/>
      <c r="D4" s="33">
        <f>B4+1</f>
        <v>45972</v>
      </c>
      <c r="E4" s="34"/>
      <c r="F4" s="33">
        <f>B4+2</f>
        <v>45973</v>
      </c>
      <c r="G4" s="34"/>
      <c r="H4" s="33">
        <f>B4+3</f>
        <v>45974</v>
      </c>
      <c r="I4" s="34"/>
      <c r="J4" s="33">
        <f>B4+4</f>
        <v>45975</v>
      </c>
      <c r="K4" s="34"/>
      <c r="L4" s="33">
        <f>B4+5</f>
        <v>45976</v>
      </c>
      <c r="M4" s="34"/>
    </row>
    <row r="5" spans="1:13" ht="30" customHeight="1" x14ac:dyDescent="0.15">
      <c r="A5" s="32"/>
      <c r="B5" s="41" t="s">
        <v>3</v>
      </c>
      <c r="C5" s="42"/>
      <c r="D5" s="41" t="s">
        <v>4</v>
      </c>
      <c r="E5" s="42"/>
      <c r="F5" s="41" t="s">
        <v>5</v>
      </c>
      <c r="G5" s="42"/>
      <c r="H5" s="41" t="s">
        <v>6</v>
      </c>
      <c r="I5" s="42"/>
      <c r="J5" s="41" t="s">
        <v>7</v>
      </c>
      <c r="K5" s="42"/>
      <c r="L5" s="41" t="s">
        <v>8</v>
      </c>
      <c r="M5" s="42"/>
    </row>
    <row r="6" spans="1:13" ht="9.9499999999999993" customHeight="1" x14ac:dyDescent="0.15">
      <c r="A6" s="43" t="s">
        <v>9</v>
      </c>
      <c r="B6" s="46"/>
      <c r="C6" s="47"/>
      <c r="D6" s="46"/>
      <c r="E6" s="47"/>
      <c r="F6" s="46"/>
      <c r="G6" s="47"/>
      <c r="H6" s="46"/>
      <c r="I6" s="47"/>
      <c r="J6" s="46"/>
      <c r="K6" s="47"/>
      <c r="L6" s="46"/>
      <c r="M6" s="47"/>
    </row>
    <row r="7" spans="1:13" ht="39.950000000000003" customHeight="1" x14ac:dyDescent="0.15">
      <c r="A7" s="44"/>
      <c r="B7" s="49" t="s">
        <v>11</v>
      </c>
      <c r="C7" s="50"/>
      <c r="D7" s="49" t="s">
        <v>193</v>
      </c>
      <c r="E7" s="50"/>
      <c r="F7" s="49" t="s">
        <v>11</v>
      </c>
      <c r="G7" s="50"/>
      <c r="H7" s="49" t="s">
        <v>11</v>
      </c>
      <c r="I7" s="50"/>
      <c r="J7" s="49" t="s">
        <v>11</v>
      </c>
      <c r="K7" s="50"/>
      <c r="L7" s="49" t="s">
        <v>11</v>
      </c>
      <c r="M7" s="50"/>
    </row>
    <row r="8" spans="1:13" ht="39.950000000000003" customHeight="1" x14ac:dyDescent="0.15">
      <c r="A8" s="44"/>
      <c r="B8" s="49" t="s">
        <v>145</v>
      </c>
      <c r="C8" s="50"/>
      <c r="D8" s="49" t="s">
        <v>593</v>
      </c>
      <c r="E8" s="50"/>
      <c r="F8" s="49" t="s">
        <v>472</v>
      </c>
      <c r="G8" s="50"/>
      <c r="H8" s="49" t="s">
        <v>317</v>
      </c>
      <c r="I8" s="50"/>
      <c r="J8" s="49" t="s">
        <v>471</v>
      </c>
      <c r="K8" s="50"/>
      <c r="L8" s="49" t="s">
        <v>239</v>
      </c>
      <c r="M8" s="50"/>
    </row>
    <row r="9" spans="1:13" ht="39.950000000000003" customHeight="1" x14ac:dyDescent="0.15">
      <c r="A9" s="44"/>
      <c r="B9" s="49" t="s">
        <v>594</v>
      </c>
      <c r="C9" s="50"/>
      <c r="D9" s="49" t="s">
        <v>101</v>
      </c>
      <c r="E9" s="50"/>
      <c r="F9" s="49" t="s">
        <v>198</v>
      </c>
      <c r="G9" s="50"/>
      <c r="H9" s="49" t="s">
        <v>595</v>
      </c>
      <c r="I9" s="50"/>
      <c r="J9" s="49" t="s">
        <v>74</v>
      </c>
      <c r="K9" s="50"/>
      <c r="L9" s="49" t="s">
        <v>492</v>
      </c>
      <c r="M9" s="50"/>
    </row>
    <row r="10" spans="1:13" ht="39.950000000000003" customHeight="1" x14ac:dyDescent="0.15">
      <c r="A10" s="44"/>
      <c r="B10" s="49" t="s">
        <v>303</v>
      </c>
      <c r="C10" s="50"/>
      <c r="D10" s="49" t="s">
        <v>225</v>
      </c>
      <c r="E10" s="50"/>
      <c r="F10" s="49" t="s">
        <v>462</v>
      </c>
      <c r="G10" s="50"/>
      <c r="H10" s="49" t="s">
        <v>596</v>
      </c>
      <c r="I10" s="50"/>
      <c r="J10" s="49" t="s">
        <v>247</v>
      </c>
      <c r="K10" s="50"/>
      <c r="L10" s="49" t="s">
        <v>516</v>
      </c>
      <c r="M10" s="50"/>
    </row>
    <row r="11" spans="1:13" ht="39.950000000000003" customHeight="1" x14ac:dyDescent="0.15">
      <c r="A11" s="44"/>
      <c r="B11" s="49" t="s">
        <v>597</v>
      </c>
      <c r="C11" s="50"/>
      <c r="D11" s="49" t="s">
        <v>104</v>
      </c>
      <c r="E11" s="50"/>
      <c r="F11" s="49" t="s">
        <v>598</v>
      </c>
      <c r="G11" s="50"/>
      <c r="H11" s="49" t="s">
        <v>599</v>
      </c>
      <c r="I11" s="50"/>
      <c r="J11" s="49" t="s">
        <v>600</v>
      </c>
      <c r="K11" s="50"/>
      <c r="L11" s="49" t="s">
        <v>601</v>
      </c>
      <c r="M11" s="50"/>
    </row>
    <row r="12" spans="1:13" ht="39.950000000000003" customHeight="1" x14ac:dyDescent="0.15">
      <c r="A12" s="44"/>
      <c r="B12" s="49" t="s">
        <v>37</v>
      </c>
      <c r="C12" s="50"/>
      <c r="D12" s="51" t="s">
        <v>36</v>
      </c>
      <c r="E12" s="52"/>
      <c r="F12" s="49" t="s">
        <v>38</v>
      </c>
      <c r="G12" s="50"/>
      <c r="H12" s="49" t="s">
        <v>40</v>
      </c>
      <c r="I12" s="50"/>
      <c r="J12" s="49" t="s">
        <v>39</v>
      </c>
      <c r="K12" s="50"/>
      <c r="L12" s="49" t="s">
        <v>293</v>
      </c>
      <c r="M12" s="50"/>
    </row>
    <row r="13" spans="1:13" ht="39.950000000000003" customHeight="1" x14ac:dyDescent="0.15">
      <c r="A13" s="44"/>
      <c r="B13" s="51" t="s">
        <v>36</v>
      </c>
      <c r="C13" s="52"/>
      <c r="D13" s="51"/>
      <c r="E13" s="52"/>
      <c r="F13" s="51" t="s">
        <v>36</v>
      </c>
      <c r="G13" s="52"/>
      <c r="H13" s="51" t="s">
        <v>36</v>
      </c>
      <c r="I13" s="52"/>
      <c r="J13" s="51" t="s">
        <v>36</v>
      </c>
      <c r="K13" s="52"/>
      <c r="L13" s="51" t="s">
        <v>36</v>
      </c>
      <c r="M13" s="52"/>
    </row>
    <row r="14" spans="1:13" ht="15" customHeight="1" x14ac:dyDescent="0.15">
      <c r="A14" s="45"/>
      <c r="B14" s="15">
        <f>B18-B16</f>
        <v>564</v>
      </c>
      <c r="C14" s="13" t="s">
        <v>49</v>
      </c>
      <c r="D14" s="15">
        <f t="shared" ref="D14" si="0">D18-D16</f>
        <v>728</v>
      </c>
      <c r="E14" s="13" t="s">
        <v>49</v>
      </c>
      <c r="F14" s="15">
        <f t="shared" ref="F14" si="1">F18-F16</f>
        <v>505</v>
      </c>
      <c r="G14" s="13" t="s">
        <v>49</v>
      </c>
      <c r="H14" s="15">
        <f t="shared" ref="H14" si="2">H18-H16</f>
        <v>580</v>
      </c>
      <c r="I14" s="13" t="s">
        <v>49</v>
      </c>
      <c r="J14" s="15">
        <f t="shared" ref="J14" si="3">J18-J16</f>
        <v>527</v>
      </c>
      <c r="K14" s="13" t="s">
        <v>49</v>
      </c>
      <c r="L14" s="15">
        <f>L18-L16</f>
        <v>615</v>
      </c>
      <c r="M14" s="13" t="s">
        <v>49</v>
      </c>
    </row>
    <row r="15" spans="1:13" ht="50.1" customHeight="1" x14ac:dyDescent="0.15">
      <c r="A15" s="43" t="s">
        <v>41</v>
      </c>
      <c r="B15" s="53" t="s">
        <v>237</v>
      </c>
      <c r="C15" s="54"/>
      <c r="D15" s="53" t="s">
        <v>348</v>
      </c>
      <c r="E15" s="54"/>
      <c r="F15" s="53" t="s">
        <v>579</v>
      </c>
      <c r="G15" s="54"/>
      <c r="H15" s="53" t="s">
        <v>468</v>
      </c>
      <c r="I15" s="54"/>
      <c r="J15" s="55" t="s">
        <v>426</v>
      </c>
      <c r="K15" s="55"/>
      <c r="L15" s="53" t="s">
        <v>206</v>
      </c>
      <c r="M15" s="54"/>
    </row>
    <row r="16" spans="1:13" ht="15" customHeight="1" x14ac:dyDescent="0.15">
      <c r="A16" s="45"/>
      <c r="B16" s="14">
        <v>64</v>
      </c>
      <c r="C16" s="13" t="s">
        <v>49</v>
      </c>
      <c r="D16" s="14">
        <v>72</v>
      </c>
      <c r="E16" s="13" t="s">
        <v>49</v>
      </c>
      <c r="F16" s="14">
        <v>161</v>
      </c>
      <c r="G16" s="13" t="s">
        <v>49</v>
      </c>
      <c r="H16" s="14">
        <v>95</v>
      </c>
      <c r="I16" s="13" t="s">
        <v>49</v>
      </c>
      <c r="J16" s="14">
        <v>61</v>
      </c>
      <c r="K16" s="13" t="s">
        <v>49</v>
      </c>
      <c r="L16" s="14">
        <v>59</v>
      </c>
      <c r="M16" s="13" t="s">
        <v>49</v>
      </c>
    </row>
    <row r="17" spans="1:13" ht="15" customHeight="1" x14ac:dyDescent="0.15">
      <c r="A17" s="5"/>
      <c r="B17" s="6"/>
      <c r="C17" s="7"/>
      <c r="D17" s="6"/>
      <c r="E17" s="7"/>
      <c r="F17" s="6"/>
      <c r="G17" s="7"/>
      <c r="H17" s="6"/>
      <c r="I17" s="7"/>
      <c r="J17" s="6"/>
      <c r="K17" s="7"/>
      <c r="L17" s="6"/>
      <c r="M17" s="7"/>
    </row>
    <row r="18" spans="1:13" ht="23.1" customHeight="1" x14ac:dyDescent="0.15">
      <c r="A18" s="9" t="s">
        <v>48</v>
      </c>
      <c r="B18" s="10">
        <v>628</v>
      </c>
      <c r="C18" s="11" t="s">
        <v>49</v>
      </c>
      <c r="D18" s="10">
        <v>800</v>
      </c>
      <c r="E18" s="11" t="s">
        <v>49</v>
      </c>
      <c r="F18" s="10">
        <v>666</v>
      </c>
      <c r="G18" s="11" t="s">
        <v>49</v>
      </c>
      <c r="H18" s="10">
        <v>675</v>
      </c>
      <c r="I18" s="11" t="s">
        <v>49</v>
      </c>
      <c r="J18" s="10">
        <v>588</v>
      </c>
      <c r="K18" s="11" t="s">
        <v>49</v>
      </c>
      <c r="L18" s="10">
        <v>674</v>
      </c>
      <c r="M18" s="11" t="s">
        <v>49</v>
      </c>
    </row>
    <row r="19" spans="1:13" ht="23.1" customHeight="1" x14ac:dyDescent="0.15">
      <c r="A19" s="9" t="s">
        <v>50</v>
      </c>
      <c r="B19" s="12">
        <v>23.7</v>
      </c>
      <c r="C19" s="11" t="s">
        <v>51</v>
      </c>
      <c r="D19" s="12">
        <v>23</v>
      </c>
      <c r="E19" s="11" t="s">
        <v>51</v>
      </c>
      <c r="F19" s="12">
        <v>26.4</v>
      </c>
      <c r="G19" s="11" t="s">
        <v>51</v>
      </c>
      <c r="H19" s="12">
        <v>22.6</v>
      </c>
      <c r="I19" s="11" t="s">
        <v>51</v>
      </c>
      <c r="J19" s="12">
        <v>24</v>
      </c>
      <c r="K19" s="11" t="s">
        <v>51</v>
      </c>
      <c r="L19" s="12">
        <v>23.4</v>
      </c>
      <c r="M19" s="11" t="s">
        <v>51</v>
      </c>
    </row>
    <row r="20" spans="1:13" ht="23.1" customHeight="1" x14ac:dyDescent="0.15">
      <c r="A20" s="9" t="s">
        <v>53</v>
      </c>
      <c r="B20" s="12">
        <v>3.6</v>
      </c>
      <c r="C20" s="11" t="s">
        <v>51</v>
      </c>
      <c r="D20" s="12">
        <v>2.9</v>
      </c>
      <c r="E20" s="11" t="s">
        <v>51</v>
      </c>
      <c r="F20" s="12">
        <v>3.2</v>
      </c>
      <c r="G20" s="11" t="s">
        <v>51</v>
      </c>
      <c r="H20" s="12">
        <v>2.9</v>
      </c>
      <c r="I20" s="11" t="s">
        <v>51</v>
      </c>
      <c r="J20" s="12">
        <v>4</v>
      </c>
      <c r="K20" s="11" t="s">
        <v>51</v>
      </c>
      <c r="L20" s="12">
        <v>4</v>
      </c>
      <c r="M20" s="11" t="s">
        <v>51</v>
      </c>
    </row>
  </sheetData>
  <mergeCells count="77">
    <mergeCell ref="L1:M1"/>
    <mergeCell ref="A2:M2"/>
    <mergeCell ref="B3:C3"/>
    <mergeCell ref="D3:E3"/>
    <mergeCell ref="F3:G3"/>
    <mergeCell ref="H3:I3"/>
    <mergeCell ref="J3:K3"/>
    <mergeCell ref="L3:M3"/>
    <mergeCell ref="A4:A5"/>
    <mergeCell ref="B4:C4"/>
    <mergeCell ref="D4:E4"/>
    <mergeCell ref="F4:G4"/>
    <mergeCell ref="H4:I4"/>
    <mergeCell ref="L4:M4"/>
    <mergeCell ref="B5:C5"/>
    <mergeCell ref="D5:E5"/>
    <mergeCell ref="F5:G5"/>
    <mergeCell ref="H5:I5"/>
    <mergeCell ref="J5:K5"/>
    <mergeCell ref="L5:M5"/>
    <mergeCell ref="J4:K4"/>
    <mergeCell ref="A6:A14"/>
    <mergeCell ref="B6:C6"/>
    <mergeCell ref="D6:E6"/>
    <mergeCell ref="F6:G6"/>
    <mergeCell ref="H6:I6"/>
    <mergeCell ref="B8:C8"/>
    <mergeCell ref="D8:E8"/>
    <mergeCell ref="F8:G8"/>
    <mergeCell ref="H8:I8"/>
    <mergeCell ref="L6:M6"/>
    <mergeCell ref="B7:C7"/>
    <mergeCell ref="D7:E7"/>
    <mergeCell ref="F7:G7"/>
    <mergeCell ref="H7:I7"/>
    <mergeCell ref="J7:K7"/>
    <mergeCell ref="L7:M7"/>
    <mergeCell ref="J6:K6"/>
    <mergeCell ref="J8:K8"/>
    <mergeCell ref="L8:M8"/>
    <mergeCell ref="B9:C9"/>
    <mergeCell ref="D9:E9"/>
    <mergeCell ref="F9:G9"/>
    <mergeCell ref="H9:I9"/>
    <mergeCell ref="J9:K9"/>
    <mergeCell ref="L9:M9"/>
    <mergeCell ref="L11:M11"/>
    <mergeCell ref="B10:C10"/>
    <mergeCell ref="D10:E10"/>
    <mergeCell ref="F10:G10"/>
    <mergeCell ref="H10:I10"/>
    <mergeCell ref="J10:K10"/>
    <mergeCell ref="L10:M10"/>
    <mergeCell ref="B11:C11"/>
    <mergeCell ref="D11:E11"/>
    <mergeCell ref="F11:G11"/>
    <mergeCell ref="H11:I11"/>
    <mergeCell ref="J11:K11"/>
    <mergeCell ref="L13:M13"/>
    <mergeCell ref="B12:C12"/>
    <mergeCell ref="D12:E12"/>
    <mergeCell ref="F12:G12"/>
    <mergeCell ref="H12:I12"/>
    <mergeCell ref="J12:K12"/>
    <mergeCell ref="L12:M12"/>
    <mergeCell ref="B13:C13"/>
    <mergeCell ref="D13:E13"/>
    <mergeCell ref="F13:G13"/>
    <mergeCell ref="H13:I13"/>
    <mergeCell ref="J13:K13"/>
    <mergeCell ref="L15:M15"/>
    <mergeCell ref="A15:A16"/>
    <mergeCell ref="B15:C15"/>
    <mergeCell ref="D15:E15"/>
    <mergeCell ref="F15:G15"/>
    <mergeCell ref="H15:I15"/>
    <mergeCell ref="J15:K15"/>
  </mergeCells>
  <phoneticPr fontId="4"/>
  <conditionalFormatting sqref="B7:M11 B12:C12 F12:M12">
    <cfRule type="cellIs" dxfId="95" priority="1" operator="equal">
      <formula>0</formula>
    </cfRule>
  </conditionalFormatting>
  <conditionalFormatting sqref="B15:M15">
    <cfRule type="cellIs" dxfId="94" priority="2" operator="equal">
      <formula>0</formula>
    </cfRule>
  </conditionalFormatting>
  <conditionalFormatting sqref="B18:M18">
    <cfRule type="cellIs" dxfId="93" priority="3" operator="equal">
      <formula>0</formula>
    </cfRule>
  </conditionalFormatting>
  <pageMargins left="0.62992125984251968" right="0" top="0.31496062992125984" bottom="0.19685039370078741" header="0.51181102362204722" footer="0.51181102362204722"/>
  <pageSetup paperSize="12" scale="120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BFD828-5182-4DC7-BFDB-94A732E3D92B}">
  <sheetPr codeName="Sheet13"/>
  <dimension ref="A1:M20"/>
  <sheetViews>
    <sheetView zoomScale="90" workbookViewId="0">
      <selection activeCell="A2" sqref="A2:M2"/>
    </sheetView>
  </sheetViews>
  <sheetFormatPr defaultColWidth="9" defaultRowHeight="18.75" x14ac:dyDescent="0.15"/>
  <cols>
    <col min="1" max="1" width="12.625" style="1" customWidth="1"/>
    <col min="2" max="2" width="14.125" style="1" customWidth="1"/>
    <col min="3" max="3" width="7.375" style="1" customWidth="1"/>
    <col min="4" max="4" width="14.125" style="1" customWidth="1"/>
    <col min="5" max="5" width="7.375" style="1" customWidth="1"/>
    <col min="6" max="6" width="14.125" style="1" customWidth="1"/>
    <col min="7" max="7" width="7.375" style="1" customWidth="1"/>
    <col min="8" max="8" width="14.125" style="1" customWidth="1"/>
    <col min="9" max="9" width="7.375" style="1" customWidth="1"/>
    <col min="10" max="10" width="14.125" style="1" customWidth="1"/>
    <col min="11" max="11" width="7.375" style="1" customWidth="1"/>
    <col min="12" max="12" width="14.125" style="1" customWidth="1"/>
    <col min="13" max="13" width="7.375" style="1" customWidth="1"/>
    <col min="14" max="16384" width="9" style="1"/>
  </cols>
  <sheetData>
    <row r="1" spans="1:13" ht="24.95" customHeight="1" x14ac:dyDescent="0.15">
      <c r="L1" s="35"/>
      <c r="M1" s="35"/>
    </row>
    <row r="2" spans="1:13" ht="50.1" customHeight="1" x14ac:dyDescent="0.15">
      <c r="A2" s="36" t="s">
        <v>54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</row>
    <row r="3" spans="1:13" ht="39.950000000000003" customHeight="1" x14ac:dyDescent="0.15">
      <c r="A3" s="1" t="s">
        <v>1</v>
      </c>
      <c r="B3" s="71" t="s">
        <v>580</v>
      </c>
      <c r="C3" s="71"/>
      <c r="D3" s="37"/>
      <c r="E3" s="37"/>
      <c r="F3" s="37"/>
      <c r="G3" s="37"/>
      <c r="H3" s="38"/>
      <c r="I3" s="39"/>
      <c r="J3" s="72" t="s">
        <v>581</v>
      </c>
      <c r="K3" s="72"/>
      <c r="L3" s="40"/>
      <c r="M3" s="40"/>
    </row>
    <row r="4" spans="1:13" ht="39.950000000000003" customHeight="1" x14ac:dyDescent="0.15">
      <c r="A4" s="32"/>
      <c r="B4" s="33">
        <v>45964</v>
      </c>
      <c r="C4" s="34"/>
      <c r="D4" s="33">
        <f>B4+1</f>
        <v>45965</v>
      </c>
      <c r="E4" s="34"/>
      <c r="F4" s="33">
        <f>B4+2</f>
        <v>45966</v>
      </c>
      <c r="G4" s="34"/>
      <c r="H4" s="33">
        <f>B4+3</f>
        <v>45967</v>
      </c>
      <c r="I4" s="34"/>
      <c r="J4" s="33">
        <f>B4+4</f>
        <v>45968</v>
      </c>
      <c r="K4" s="34"/>
      <c r="L4" s="33">
        <f>B4+5</f>
        <v>45969</v>
      </c>
      <c r="M4" s="34"/>
    </row>
    <row r="5" spans="1:13" ht="30" customHeight="1" x14ac:dyDescent="0.15">
      <c r="A5" s="32"/>
      <c r="B5" s="41" t="s">
        <v>3</v>
      </c>
      <c r="C5" s="42"/>
      <c r="D5" s="41" t="s">
        <v>4</v>
      </c>
      <c r="E5" s="42"/>
      <c r="F5" s="41" t="s">
        <v>5</v>
      </c>
      <c r="G5" s="42"/>
      <c r="H5" s="41" t="s">
        <v>6</v>
      </c>
      <c r="I5" s="42"/>
      <c r="J5" s="41" t="s">
        <v>7</v>
      </c>
      <c r="K5" s="42"/>
      <c r="L5" s="41" t="s">
        <v>8</v>
      </c>
      <c r="M5" s="42"/>
    </row>
    <row r="6" spans="1:13" ht="9.9499999999999993" customHeight="1" x14ac:dyDescent="0.15">
      <c r="A6" s="43" t="s">
        <v>9</v>
      </c>
      <c r="B6" s="46"/>
      <c r="C6" s="47"/>
      <c r="D6" s="46"/>
      <c r="E6" s="47"/>
      <c r="F6" s="46"/>
      <c r="G6" s="47"/>
      <c r="H6" s="46"/>
      <c r="I6" s="47"/>
      <c r="J6" s="46"/>
      <c r="K6" s="47"/>
      <c r="L6" s="46"/>
      <c r="M6" s="47"/>
    </row>
    <row r="7" spans="1:13" ht="38.1" customHeight="1" x14ac:dyDescent="0.15">
      <c r="A7" s="44"/>
      <c r="B7" s="48" t="s">
        <v>11</v>
      </c>
      <c r="C7" s="48"/>
      <c r="D7" s="48" t="s">
        <v>11</v>
      </c>
      <c r="E7" s="48"/>
      <c r="F7" s="48" t="s">
        <v>143</v>
      </c>
      <c r="G7" s="48"/>
      <c r="H7" s="48" t="s">
        <v>11</v>
      </c>
      <c r="I7" s="48"/>
      <c r="J7" s="48" t="s">
        <v>555</v>
      </c>
      <c r="K7" s="48"/>
      <c r="L7" s="48" t="s">
        <v>11</v>
      </c>
      <c r="M7" s="48"/>
    </row>
    <row r="8" spans="1:13" ht="38.1" customHeight="1" x14ac:dyDescent="0.15">
      <c r="A8" s="44"/>
      <c r="B8" s="48" t="s">
        <v>15</v>
      </c>
      <c r="C8" s="48"/>
      <c r="D8" s="48" t="s">
        <v>582</v>
      </c>
      <c r="E8" s="48"/>
      <c r="F8" s="48" t="s">
        <v>170</v>
      </c>
      <c r="G8" s="48"/>
      <c r="H8" s="49" t="s">
        <v>17</v>
      </c>
      <c r="I8" s="50"/>
      <c r="J8" s="48" t="s">
        <v>78</v>
      </c>
      <c r="K8" s="48"/>
      <c r="L8" s="48" t="s">
        <v>583</v>
      </c>
      <c r="M8" s="48"/>
    </row>
    <row r="9" spans="1:13" ht="38.1" customHeight="1" x14ac:dyDescent="0.15">
      <c r="A9" s="44"/>
      <c r="B9" s="48" t="s">
        <v>23</v>
      </c>
      <c r="C9" s="48"/>
      <c r="D9" s="48" t="s">
        <v>18</v>
      </c>
      <c r="E9" s="48"/>
      <c r="F9" s="48" t="s">
        <v>175</v>
      </c>
      <c r="G9" s="48"/>
      <c r="H9" s="48" t="s">
        <v>283</v>
      </c>
      <c r="I9" s="48"/>
      <c r="J9" s="48" t="s">
        <v>584</v>
      </c>
      <c r="K9" s="48"/>
      <c r="L9" s="48" t="s">
        <v>74</v>
      </c>
      <c r="M9" s="48"/>
    </row>
    <row r="10" spans="1:13" ht="38.1" customHeight="1" x14ac:dyDescent="0.15">
      <c r="A10" s="44"/>
      <c r="B10" s="48" t="s">
        <v>585</v>
      </c>
      <c r="C10" s="48"/>
      <c r="D10" s="48" t="s">
        <v>435</v>
      </c>
      <c r="E10" s="48"/>
      <c r="F10" s="48" t="s">
        <v>178</v>
      </c>
      <c r="G10" s="48"/>
      <c r="H10" s="48" t="s">
        <v>221</v>
      </c>
      <c r="I10" s="48"/>
      <c r="J10" s="48" t="s">
        <v>586</v>
      </c>
      <c r="K10" s="48"/>
      <c r="L10" s="48" t="s">
        <v>562</v>
      </c>
      <c r="M10" s="48"/>
    </row>
    <row r="11" spans="1:13" ht="38.1" customHeight="1" x14ac:dyDescent="0.15">
      <c r="A11" s="44"/>
      <c r="B11" s="48" t="s">
        <v>35</v>
      </c>
      <c r="C11" s="48"/>
      <c r="D11" s="48" t="s">
        <v>587</v>
      </c>
      <c r="E11" s="48"/>
      <c r="F11" s="48" t="s">
        <v>588</v>
      </c>
      <c r="G11" s="48"/>
      <c r="H11" s="48" t="s">
        <v>589</v>
      </c>
      <c r="I11" s="48"/>
      <c r="J11" s="48" t="s">
        <v>590</v>
      </c>
      <c r="K11" s="48"/>
      <c r="L11" s="48" t="s">
        <v>591</v>
      </c>
      <c r="M11" s="48"/>
    </row>
    <row r="12" spans="1:13" ht="38.1" customHeight="1" x14ac:dyDescent="0.15">
      <c r="A12" s="44"/>
      <c r="B12" s="49" t="s">
        <v>40</v>
      </c>
      <c r="C12" s="50"/>
      <c r="D12" s="49" t="s">
        <v>37</v>
      </c>
      <c r="E12" s="50"/>
      <c r="F12" s="49" t="s">
        <v>36</v>
      </c>
      <c r="G12" s="50"/>
      <c r="H12" s="49" t="s">
        <v>108</v>
      </c>
      <c r="I12" s="50"/>
      <c r="J12" s="49" t="s">
        <v>36</v>
      </c>
      <c r="K12" s="50"/>
      <c r="L12" s="49" t="s">
        <v>38</v>
      </c>
      <c r="M12" s="50"/>
    </row>
    <row r="13" spans="1:13" ht="38.1" customHeight="1" x14ac:dyDescent="0.15">
      <c r="A13" s="44"/>
      <c r="B13" s="51" t="s">
        <v>36</v>
      </c>
      <c r="C13" s="52"/>
      <c r="D13" s="51" t="s">
        <v>36</v>
      </c>
      <c r="E13" s="52"/>
      <c r="F13" s="51"/>
      <c r="G13" s="52"/>
      <c r="H13" s="51" t="s">
        <v>36</v>
      </c>
      <c r="I13" s="52"/>
      <c r="J13" s="51"/>
      <c r="K13" s="52"/>
      <c r="L13" s="51" t="s">
        <v>36</v>
      </c>
      <c r="M13" s="52"/>
    </row>
    <row r="14" spans="1:13" ht="15" customHeight="1" x14ac:dyDescent="0.15">
      <c r="A14" s="45"/>
      <c r="B14" s="15">
        <f>B18-B16</f>
        <v>588</v>
      </c>
      <c r="C14" s="13" t="s">
        <v>49</v>
      </c>
      <c r="D14" s="15">
        <f t="shared" ref="D14" si="0">D18-D16</f>
        <v>564</v>
      </c>
      <c r="E14" s="13" t="s">
        <v>49</v>
      </c>
      <c r="F14" s="15">
        <f t="shared" ref="F14" si="1">F18-F16</f>
        <v>592</v>
      </c>
      <c r="G14" s="13" t="s">
        <v>49</v>
      </c>
      <c r="H14" s="15">
        <f t="shared" ref="H14" si="2">H18-H16</f>
        <v>566</v>
      </c>
      <c r="I14" s="13" t="s">
        <v>49</v>
      </c>
      <c r="J14" s="15">
        <f t="shared" ref="J14" si="3">J18-J16</f>
        <v>610</v>
      </c>
      <c r="K14" s="13" t="s">
        <v>49</v>
      </c>
      <c r="L14" s="15">
        <f>L18-L16</f>
        <v>549</v>
      </c>
      <c r="M14" s="13" t="s">
        <v>49</v>
      </c>
    </row>
    <row r="15" spans="1:13" ht="38.1" customHeight="1" x14ac:dyDescent="0.15">
      <c r="A15" s="43" t="s">
        <v>41</v>
      </c>
      <c r="B15" s="53" t="s">
        <v>256</v>
      </c>
      <c r="C15" s="54"/>
      <c r="D15" s="53" t="s">
        <v>135</v>
      </c>
      <c r="E15" s="54"/>
      <c r="F15" s="53" t="s">
        <v>454</v>
      </c>
      <c r="G15" s="54"/>
      <c r="H15" s="53" t="s">
        <v>111</v>
      </c>
      <c r="I15" s="54"/>
      <c r="J15" s="55" t="s">
        <v>592</v>
      </c>
      <c r="K15" s="55"/>
      <c r="L15" s="53" t="s">
        <v>112</v>
      </c>
      <c r="M15" s="54"/>
    </row>
    <row r="16" spans="1:13" ht="15" customHeight="1" x14ac:dyDescent="0.15">
      <c r="A16" s="45"/>
      <c r="B16" s="14">
        <v>106</v>
      </c>
      <c r="C16" s="13" t="s">
        <v>49</v>
      </c>
      <c r="D16" s="14">
        <v>154</v>
      </c>
      <c r="E16" s="13" t="s">
        <v>49</v>
      </c>
      <c r="F16" s="14">
        <v>65</v>
      </c>
      <c r="G16" s="13" t="s">
        <v>49</v>
      </c>
      <c r="H16" s="14">
        <v>128</v>
      </c>
      <c r="I16" s="13" t="s">
        <v>49</v>
      </c>
      <c r="J16" s="14">
        <v>78</v>
      </c>
      <c r="K16" s="13" t="s">
        <v>49</v>
      </c>
      <c r="L16" s="14">
        <v>57</v>
      </c>
      <c r="M16" s="13" t="s">
        <v>49</v>
      </c>
    </row>
    <row r="17" spans="1:13" ht="15" customHeight="1" x14ac:dyDescent="0.15">
      <c r="A17" s="5"/>
      <c r="B17" s="6"/>
      <c r="C17" s="7"/>
      <c r="D17" s="6"/>
      <c r="E17" s="7"/>
      <c r="F17" s="6"/>
      <c r="G17" s="7"/>
      <c r="H17" s="6"/>
      <c r="I17" s="7"/>
      <c r="J17" s="6"/>
      <c r="K17" s="7"/>
      <c r="L17" s="6"/>
      <c r="M17" s="7"/>
    </row>
    <row r="18" spans="1:13" ht="23.1" customHeight="1" x14ac:dyDescent="0.15">
      <c r="A18" s="9" t="s">
        <v>48</v>
      </c>
      <c r="B18" s="10">
        <v>694</v>
      </c>
      <c r="C18" s="11" t="s">
        <v>49</v>
      </c>
      <c r="D18" s="10">
        <v>718</v>
      </c>
      <c r="E18" s="11" t="s">
        <v>49</v>
      </c>
      <c r="F18" s="10">
        <v>657</v>
      </c>
      <c r="G18" s="11" t="s">
        <v>49</v>
      </c>
      <c r="H18" s="10">
        <v>694</v>
      </c>
      <c r="I18" s="11" t="s">
        <v>49</v>
      </c>
      <c r="J18" s="10">
        <v>688</v>
      </c>
      <c r="K18" s="11" t="s">
        <v>49</v>
      </c>
      <c r="L18" s="10">
        <v>606</v>
      </c>
      <c r="M18" s="11" t="s">
        <v>49</v>
      </c>
    </row>
    <row r="19" spans="1:13" ht="23.1" customHeight="1" x14ac:dyDescent="0.15">
      <c r="A19" s="9" t="s">
        <v>50</v>
      </c>
      <c r="B19" s="12">
        <v>25.8</v>
      </c>
      <c r="C19" s="11" t="s">
        <v>51</v>
      </c>
      <c r="D19" s="12">
        <v>27.1</v>
      </c>
      <c r="E19" s="11" t="s">
        <v>51</v>
      </c>
      <c r="F19" s="12">
        <v>16.3</v>
      </c>
      <c r="G19" s="11" t="s">
        <v>51</v>
      </c>
      <c r="H19" s="12">
        <v>22.5</v>
      </c>
      <c r="I19" s="11" t="s">
        <v>51</v>
      </c>
      <c r="J19" s="12">
        <v>32.5</v>
      </c>
      <c r="K19" s="11" t="s">
        <v>51</v>
      </c>
      <c r="L19" s="12">
        <v>25</v>
      </c>
      <c r="M19" s="11" t="s">
        <v>51</v>
      </c>
    </row>
    <row r="20" spans="1:13" ht="23.1" customHeight="1" x14ac:dyDescent="0.15">
      <c r="A20" s="9" t="s">
        <v>53</v>
      </c>
      <c r="B20" s="12">
        <v>3.1</v>
      </c>
      <c r="C20" s="11" t="s">
        <v>51</v>
      </c>
      <c r="D20" s="12">
        <v>3.9</v>
      </c>
      <c r="E20" s="11" t="s">
        <v>51</v>
      </c>
      <c r="F20" s="12">
        <v>3.9</v>
      </c>
      <c r="G20" s="11" t="s">
        <v>51</v>
      </c>
      <c r="H20" s="12">
        <v>4.0999999999999996</v>
      </c>
      <c r="I20" s="11" t="s">
        <v>51</v>
      </c>
      <c r="J20" s="12">
        <v>3.1</v>
      </c>
      <c r="K20" s="11" t="s">
        <v>51</v>
      </c>
      <c r="L20" s="12">
        <v>3.6</v>
      </c>
      <c r="M20" s="11" t="s">
        <v>51</v>
      </c>
    </row>
  </sheetData>
  <mergeCells count="77">
    <mergeCell ref="L1:M1"/>
    <mergeCell ref="A2:M2"/>
    <mergeCell ref="B3:C3"/>
    <mergeCell ref="D3:E3"/>
    <mergeCell ref="F3:G3"/>
    <mergeCell ref="H3:I3"/>
    <mergeCell ref="J3:K3"/>
    <mergeCell ref="L3:M3"/>
    <mergeCell ref="A4:A5"/>
    <mergeCell ref="B4:C4"/>
    <mergeCell ref="D4:E4"/>
    <mergeCell ref="F4:G4"/>
    <mergeCell ref="H4:I4"/>
    <mergeCell ref="L4:M4"/>
    <mergeCell ref="B5:C5"/>
    <mergeCell ref="D5:E5"/>
    <mergeCell ref="F5:G5"/>
    <mergeCell ref="H5:I5"/>
    <mergeCell ref="J5:K5"/>
    <mergeCell ref="L5:M5"/>
    <mergeCell ref="J4:K4"/>
    <mergeCell ref="A6:A14"/>
    <mergeCell ref="B6:C6"/>
    <mergeCell ref="D6:E6"/>
    <mergeCell ref="F6:G6"/>
    <mergeCell ref="H6:I6"/>
    <mergeCell ref="B8:C8"/>
    <mergeCell ref="D8:E8"/>
    <mergeCell ref="F8:G8"/>
    <mergeCell ref="H8:I8"/>
    <mergeCell ref="L6:M6"/>
    <mergeCell ref="B7:C7"/>
    <mergeCell ref="D7:E7"/>
    <mergeCell ref="F7:G7"/>
    <mergeCell ref="H7:I7"/>
    <mergeCell ref="J7:K7"/>
    <mergeCell ref="L7:M7"/>
    <mergeCell ref="J6:K6"/>
    <mergeCell ref="J8:K8"/>
    <mergeCell ref="L8:M8"/>
    <mergeCell ref="B9:C9"/>
    <mergeCell ref="D9:E9"/>
    <mergeCell ref="F9:G9"/>
    <mergeCell ref="H9:I9"/>
    <mergeCell ref="J9:K9"/>
    <mergeCell ref="L9:M9"/>
    <mergeCell ref="L11:M11"/>
    <mergeCell ref="B10:C10"/>
    <mergeCell ref="D10:E10"/>
    <mergeCell ref="F10:G10"/>
    <mergeCell ref="H10:I10"/>
    <mergeCell ref="J10:K10"/>
    <mergeCell ref="L10:M10"/>
    <mergeCell ref="B11:C11"/>
    <mergeCell ref="D11:E11"/>
    <mergeCell ref="F11:G11"/>
    <mergeCell ref="H11:I11"/>
    <mergeCell ref="J11:K11"/>
    <mergeCell ref="L13:M13"/>
    <mergeCell ref="B12:C12"/>
    <mergeCell ref="D12:E12"/>
    <mergeCell ref="F12:G12"/>
    <mergeCell ref="H12:I12"/>
    <mergeCell ref="J12:K12"/>
    <mergeCell ref="L12:M12"/>
    <mergeCell ref="B13:C13"/>
    <mergeCell ref="D13:E13"/>
    <mergeCell ref="F13:G13"/>
    <mergeCell ref="H13:I13"/>
    <mergeCell ref="J13:K13"/>
    <mergeCell ref="L15:M15"/>
    <mergeCell ref="A15:A16"/>
    <mergeCell ref="B15:C15"/>
    <mergeCell ref="D15:E15"/>
    <mergeCell ref="F15:G15"/>
    <mergeCell ref="H15:I15"/>
    <mergeCell ref="J15:K15"/>
  </mergeCells>
  <phoneticPr fontId="4"/>
  <conditionalFormatting sqref="B7:M12">
    <cfRule type="cellIs" dxfId="92" priority="1" operator="equal">
      <formula>0</formula>
    </cfRule>
  </conditionalFormatting>
  <conditionalFormatting sqref="B15:M15">
    <cfRule type="cellIs" dxfId="91" priority="2" operator="equal">
      <formula>0</formula>
    </cfRule>
  </conditionalFormatting>
  <conditionalFormatting sqref="B18:M18">
    <cfRule type="cellIs" dxfId="90" priority="3" operator="equal">
      <formula>0</formula>
    </cfRule>
  </conditionalFormatting>
  <pageMargins left="0.62992125984251968" right="0" top="0.31496062992125984" bottom="0.19685039370078741" header="0.51181102362204722" footer="0.51181102362204722"/>
  <pageSetup paperSize="12" scale="120" orientation="landscape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9A620C-9571-40EE-B419-1F318F2360F2}">
  <sheetPr codeName="Sheet14"/>
  <dimension ref="A1:M20"/>
  <sheetViews>
    <sheetView zoomScale="90" workbookViewId="0">
      <selection activeCell="A2" sqref="A2:M2"/>
    </sheetView>
  </sheetViews>
  <sheetFormatPr defaultColWidth="9" defaultRowHeight="18.75" x14ac:dyDescent="0.15"/>
  <cols>
    <col min="1" max="1" width="12.625" style="1" customWidth="1"/>
    <col min="2" max="2" width="14.125" style="1" customWidth="1"/>
    <col min="3" max="3" width="7.375" style="1" customWidth="1"/>
    <col min="4" max="4" width="14.125" style="1" customWidth="1"/>
    <col min="5" max="5" width="7.375" style="1" customWidth="1"/>
    <col min="6" max="6" width="14.125" style="1" customWidth="1"/>
    <col min="7" max="7" width="7.375" style="1" customWidth="1"/>
    <col min="8" max="8" width="14.125" style="1" customWidth="1"/>
    <col min="9" max="9" width="7.375" style="1" customWidth="1"/>
    <col min="10" max="10" width="14.125" style="1" customWidth="1"/>
    <col min="11" max="11" width="7.375" style="1" customWidth="1"/>
    <col min="12" max="12" width="14.125" style="1" customWidth="1"/>
    <col min="13" max="13" width="7.375" style="1" customWidth="1"/>
    <col min="14" max="16384" width="9" style="1"/>
  </cols>
  <sheetData>
    <row r="1" spans="1:13" ht="24.95" customHeight="1" x14ac:dyDescent="0.15">
      <c r="L1" s="35"/>
      <c r="M1" s="35"/>
    </row>
    <row r="2" spans="1:13" ht="45" customHeight="1" x14ac:dyDescent="0.15">
      <c r="A2" s="36" t="s">
        <v>54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</row>
    <row r="3" spans="1:13" ht="19.899999999999999" customHeight="1" x14ac:dyDescent="0.15">
      <c r="A3" s="1" t="s">
        <v>1</v>
      </c>
      <c r="B3" s="37"/>
      <c r="C3" s="37"/>
      <c r="D3" s="37"/>
      <c r="E3" s="37"/>
      <c r="F3" s="37"/>
      <c r="G3" s="37"/>
      <c r="H3" s="38"/>
      <c r="I3" s="39"/>
      <c r="J3" s="40"/>
      <c r="K3" s="40"/>
      <c r="L3" s="40"/>
      <c r="M3" s="40"/>
    </row>
    <row r="4" spans="1:13" ht="39.950000000000003" customHeight="1" x14ac:dyDescent="0.15">
      <c r="A4" s="32"/>
      <c r="B4" s="33">
        <v>45957</v>
      </c>
      <c r="C4" s="34"/>
      <c r="D4" s="33">
        <f>B4+1</f>
        <v>45958</v>
      </c>
      <c r="E4" s="34"/>
      <c r="F4" s="33">
        <f>B4+2</f>
        <v>45959</v>
      </c>
      <c r="G4" s="34"/>
      <c r="H4" s="33">
        <f>B4+3</f>
        <v>45960</v>
      </c>
      <c r="I4" s="34"/>
      <c r="J4" s="33">
        <f>B4+4</f>
        <v>45961</v>
      </c>
      <c r="K4" s="34"/>
      <c r="L4" s="33">
        <f>B4+5</f>
        <v>45962</v>
      </c>
      <c r="M4" s="34"/>
    </row>
    <row r="5" spans="1:13" ht="30" customHeight="1" x14ac:dyDescent="0.15">
      <c r="A5" s="32"/>
      <c r="B5" s="41" t="s">
        <v>3</v>
      </c>
      <c r="C5" s="42"/>
      <c r="D5" s="41" t="s">
        <v>4</v>
      </c>
      <c r="E5" s="42"/>
      <c r="F5" s="41" t="s">
        <v>5</v>
      </c>
      <c r="G5" s="42"/>
      <c r="H5" s="41" t="s">
        <v>6</v>
      </c>
      <c r="I5" s="42"/>
      <c r="J5" s="41" t="s">
        <v>7</v>
      </c>
      <c r="K5" s="42"/>
      <c r="L5" s="41" t="s">
        <v>8</v>
      </c>
      <c r="M5" s="42"/>
    </row>
    <row r="6" spans="1:13" ht="9.9499999999999993" customHeight="1" x14ac:dyDescent="0.15">
      <c r="A6" s="43" t="s">
        <v>9</v>
      </c>
      <c r="B6" s="46"/>
      <c r="C6" s="47"/>
      <c r="D6" s="46"/>
      <c r="E6" s="47"/>
      <c r="F6" s="46"/>
      <c r="G6" s="47"/>
      <c r="H6" s="46"/>
      <c r="I6" s="47"/>
      <c r="J6" s="46"/>
      <c r="K6" s="47"/>
      <c r="L6" s="46"/>
      <c r="M6" s="47"/>
    </row>
    <row r="7" spans="1:13" ht="39.950000000000003" customHeight="1" x14ac:dyDescent="0.15">
      <c r="A7" s="44"/>
      <c r="B7" s="48" t="s">
        <v>11</v>
      </c>
      <c r="C7" s="48"/>
      <c r="D7" s="48" t="s">
        <v>11</v>
      </c>
      <c r="E7" s="48"/>
      <c r="F7" s="48" t="s">
        <v>11</v>
      </c>
      <c r="G7" s="48"/>
      <c r="H7" s="48" t="s">
        <v>569</v>
      </c>
      <c r="I7" s="48"/>
      <c r="J7" s="48" t="s">
        <v>11</v>
      </c>
      <c r="K7" s="48"/>
      <c r="L7" s="48" t="s">
        <v>11</v>
      </c>
      <c r="M7" s="48"/>
    </row>
    <row r="8" spans="1:13" ht="39.950000000000003" customHeight="1" x14ac:dyDescent="0.15">
      <c r="A8" s="44"/>
      <c r="B8" s="48" t="s">
        <v>89</v>
      </c>
      <c r="C8" s="48"/>
      <c r="D8" s="48" t="s">
        <v>570</v>
      </c>
      <c r="E8" s="48"/>
      <c r="F8" s="48" t="s">
        <v>445</v>
      </c>
      <c r="G8" s="48"/>
      <c r="H8" s="49" t="s">
        <v>571</v>
      </c>
      <c r="I8" s="50"/>
      <c r="J8" s="48" t="s">
        <v>444</v>
      </c>
      <c r="K8" s="48"/>
      <c r="L8" s="48" t="s">
        <v>174</v>
      </c>
      <c r="M8" s="48"/>
    </row>
    <row r="9" spans="1:13" ht="39.950000000000003" customHeight="1" x14ac:dyDescent="0.15">
      <c r="A9" s="44"/>
      <c r="B9" s="48" t="s">
        <v>101</v>
      </c>
      <c r="C9" s="48"/>
      <c r="D9" s="48" t="s">
        <v>198</v>
      </c>
      <c r="E9" s="48"/>
      <c r="F9" s="48" t="s">
        <v>572</v>
      </c>
      <c r="G9" s="48"/>
      <c r="H9" s="48" t="s">
        <v>513</v>
      </c>
      <c r="I9" s="48"/>
      <c r="J9" s="48" t="s">
        <v>300</v>
      </c>
      <c r="K9" s="48"/>
      <c r="L9" s="48" t="s">
        <v>461</v>
      </c>
      <c r="M9" s="48"/>
    </row>
    <row r="10" spans="1:13" ht="39.950000000000003" customHeight="1" x14ac:dyDescent="0.15">
      <c r="A10" s="44"/>
      <c r="B10" s="48" t="s">
        <v>27</v>
      </c>
      <c r="C10" s="48"/>
      <c r="D10" s="48" t="s">
        <v>573</v>
      </c>
      <c r="E10" s="48"/>
      <c r="F10" s="48" t="s">
        <v>574</v>
      </c>
      <c r="G10" s="48"/>
      <c r="H10" s="48" t="s">
        <v>575</v>
      </c>
      <c r="I10" s="48"/>
      <c r="J10" s="48" t="s">
        <v>576</v>
      </c>
      <c r="K10" s="48"/>
      <c r="L10" s="48" t="s">
        <v>29</v>
      </c>
      <c r="M10" s="48"/>
    </row>
    <row r="11" spans="1:13" ht="39.950000000000003" customHeight="1" x14ac:dyDescent="0.15">
      <c r="A11" s="44"/>
      <c r="B11" s="48" t="s">
        <v>577</v>
      </c>
      <c r="C11" s="48"/>
      <c r="D11" s="48" t="s">
        <v>308</v>
      </c>
      <c r="E11" s="48"/>
      <c r="F11" s="48" t="s">
        <v>578</v>
      </c>
      <c r="G11" s="48"/>
      <c r="H11" s="48" t="s">
        <v>109</v>
      </c>
      <c r="I11" s="48"/>
      <c r="J11" s="48" t="s">
        <v>103</v>
      </c>
      <c r="K11" s="48"/>
      <c r="L11" s="48" t="s">
        <v>184</v>
      </c>
      <c r="M11" s="48"/>
    </row>
    <row r="12" spans="1:13" ht="39.950000000000003" customHeight="1" x14ac:dyDescent="0.15">
      <c r="A12" s="44"/>
      <c r="B12" s="49" t="s">
        <v>40</v>
      </c>
      <c r="C12" s="50"/>
      <c r="D12" s="49" t="s">
        <v>39</v>
      </c>
      <c r="E12" s="50"/>
      <c r="F12" s="49" t="s">
        <v>38</v>
      </c>
      <c r="G12" s="50"/>
      <c r="H12" s="49" t="s">
        <v>36</v>
      </c>
      <c r="I12" s="50"/>
      <c r="J12" s="49" t="s">
        <v>37</v>
      </c>
      <c r="K12" s="50"/>
      <c r="L12" s="49" t="s">
        <v>39</v>
      </c>
      <c r="M12" s="50"/>
    </row>
    <row r="13" spans="1:13" ht="39.950000000000003" customHeight="1" x14ac:dyDescent="0.15">
      <c r="A13" s="44"/>
      <c r="B13" s="51" t="s">
        <v>36</v>
      </c>
      <c r="C13" s="52"/>
      <c r="D13" s="51" t="s">
        <v>36</v>
      </c>
      <c r="E13" s="52"/>
      <c r="F13" s="51" t="s">
        <v>36</v>
      </c>
      <c r="G13" s="52"/>
      <c r="H13" s="51"/>
      <c r="I13" s="52"/>
      <c r="J13" s="51" t="s">
        <v>36</v>
      </c>
      <c r="K13" s="52"/>
      <c r="L13" s="51" t="s">
        <v>36</v>
      </c>
      <c r="M13" s="52"/>
    </row>
    <row r="14" spans="1:13" ht="15" customHeight="1" x14ac:dyDescent="0.15">
      <c r="A14" s="45"/>
      <c r="B14" s="15">
        <f>B18-B16</f>
        <v>630</v>
      </c>
      <c r="C14" s="13" t="s">
        <v>49</v>
      </c>
      <c r="D14" s="15">
        <f t="shared" ref="D14" si="0">D18-D16</f>
        <v>640</v>
      </c>
      <c r="E14" s="13" t="s">
        <v>49</v>
      </c>
      <c r="F14" s="15">
        <f t="shared" ref="F14" si="1">F18-F16</f>
        <v>664</v>
      </c>
      <c r="G14" s="13" t="s">
        <v>49</v>
      </c>
      <c r="H14" s="15">
        <f t="shared" ref="H14" si="2">H18-H16</f>
        <v>709</v>
      </c>
      <c r="I14" s="13" t="s">
        <v>49</v>
      </c>
      <c r="J14" s="15">
        <f t="shared" ref="J14" si="3">J18-J16</f>
        <v>517</v>
      </c>
      <c r="K14" s="13" t="s">
        <v>49</v>
      </c>
      <c r="L14" s="15">
        <f>L18-L16</f>
        <v>581</v>
      </c>
      <c r="M14" s="13" t="s">
        <v>49</v>
      </c>
    </row>
    <row r="15" spans="1:13" ht="50.1" customHeight="1" x14ac:dyDescent="0.15">
      <c r="A15" s="43" t="s">
        <v>41</v>
      </c>
      <c r="B15" s="53" t="s">
        <v>46</v>
      </c>
      <c r="C15" s="54"/>
      <c r="D15" s="53" t="s">
        <v>114</v>
      </c>
      <c r="E15" s="54"/>
      <c r="F15" s="53" t="s">
        <v>330</v>
      </c>
      <c r="G15" s="54"/>
      <c r="H15" s="53" t="s">
        <v>579</v>
      </c>
      <c r="I15" s="54"/>
      <c r="J15" s="55" t="s">
        <v>55</v>
      </c>
      <c r="K15" s="55"/>
      <c r="L15" s="53" t="s">
        <v>165</v>
      </c>
      <c r="M15" s="54"/>
    </row>
    <row r="16" spans="1:13" ht="15" customHeight="1" x14ac:dyDescent="0.15">
      <c r="A16" s="45"/>
      <c r="B16" s="14">
        <v>47</v>
      </c>
      <c r="C16" s="13" t="s">
        <v>49</v>
      </c>
      <c r="D16" s="14">
        <v>80</v>
      </c>
      <c r="E16" s="13" t="s">
        <v>49</v>
      </c>
      <c r="F16" s="14">
        <v>52</v>
      </c>
      <c r="G16" s="13" t="s">
        <v>49</v>
      </c>
      <c r="H16" s="14">
        <v>129</v>
      </c>
      <c r="I16" s="13" t="s">
        <v>49</v>
      </c>
      <c r="J16" s="14">
        <v>59</v>
      </c>
      <c r="K16" s="13" t="s">
        <v>49</v>
      </c>
      <c r="L16" s="14">
        <v>96</v>
      </c>
      <c r="M16" s="13" t="s">
        <v>49</v>
      </c>
    </row>
    <row r="17" spans="1:13" ht="15" customHeight="1" x14ac:dyDescent="0.15">
      <c r="A17" s="5"/>
      <c r="B17" s="6"/>
      <c r="C17" s="7"/>
      <c r="D17" s="6"/>
      <c r="E17" s="7"/>
      <c r="F17" s="6"/>
      <c r="G17" s="7"/>
      <c r="H17" s="6"/>
      <c r="I17" s="7"/>
      <c r="J17" s="6"/>
      <c r="K17" s="7"/>
      <c r="L17" s="6"/>
      <c r="M17" s="7"/>
    </row>
    <row r="18" spans="1:13" ht="23.1" customHeight="1" x14ac:dyDescent="0.15">
      <c r="A18" s="9" t="s">
        <v>48</v>
      </c>
      <c r="B18" s="10">
        <v>677</v>
      </c>
      <c r="C18" s="11" t="s">
        <v>49</v>
      </c>
      <c r="D18" s="10">
        <v>720</v>
      </c>
      <c r="E18" s="11" t="s">
        <v>49</v>
      </c>
      <c r="F18" s="10">
        <v>716</v>
      </c>
      <c r="G18" s="11" t="s">
        <v>49</v>
      </c>
      <c r="H18" s="10">
        <v>838</v>
      </c>
      <c r="I18" s="11" t="s">
        <v>49</v>
      </c>
      <c r="J18" s="10">
        <v>576</v>
      </c>
      <c r="K18" s="11" t="s">
        <v>49</v>
      </c>
      <c r="L18" s="10">
        <v>677</v>
      </c>
      <c r="M18" s="11" t="s">
        <v>49</v>
      </c>
    </row>
    <row r="19" spans="1:13" ht="23.1" customHeight="1" x14ac:dyDescent="0.15">
      <c r="A19" s="9" t="s">
        <v>50</v>
      </c>
      <c r="B19" s="12">
        <v>24.6</v>
      </c>
      <c r="C19" s="11" t="s">
        <v>51</v>
      </c>
      <c r="D19" s="12">
        <v>21.5</v>
      </c>
      <c r="E19" s="11" t="s">
        <v>51</v>
      </c>
      <c r="F19" s="12">
        <v>26.1</v>
      </c>
      <c r="G19" s="11" t="s">
        <v>51</v>
      </c>
      <c r="H19" s="12">
        <v>40.799999999999997</v>
      </c>
      <c r="I19" s="11" t="s">
        <v>51</v>
      </c>
      <c r="J19" s="12">
        <v>21.9</v>
      </c>
      <c r="K19" s="11" t="s">
        <v>51</v>
      </c>
      <c r="L19" s="12">
        <v>17.2</v>
      </c>
      <c r="M19" s="11" t="s">
        <v>51</v>
      </c>
    </row>
    <row r="20" spans="1:13" ht="23.1" customHeight="1" x14ac:dyDescent="0.15">
      <c r="A20" s="9" t="s">
        <v>53</v>
      </c>
      <c r="B20" s="12">
        <v>4.5</v>
      </c>
      <c r="C20" s="11" t="s">
        <v>51</v>
      </c>
      <c r="D20" s="12">
        <v>3.8</v>
      </c>
      <c r="E20" s="11" t="s">
        <v>51</v>
      </c>
      <c r="F20" s="12">
        <v>3.1</v>
      </c>
      <c r="G20" s="11" t="s">
        <v>51</v>
      </c>
      <c r="H20" s="12">
        <v>3.3</v>
      </c>
      <c r="I20" s="11" t="s">
        <v>51</v>
      </c>
      <c r="J20" s="12">
        <v>3.6</v>
      </c>
      <c r="K20" s="11" t="s">
        <v>51</v>
      </c>
      <c r="L20" s="12">
        <v>2.5</v>
      </c>
      <c r="M20" s="11" t="s">
        <v>51</v>
      </c>
    </row>
  </sheetData>
  <mergeCells count="77">
    <mergeCell ref="L15:M15"/>
    <mergeCell ref="A15:A16"/>
    <mergeCell ref="B15:C15"/>
    <mergeCell ref="D15:E15"/>
    <mergeCell ref="F15:G15"/>
    <mergeCell ref="H15:I15"/>
    <mergeCell ref="J15:K15"/>
    <mergeCell ref="L13:M13"/>
    <mergeCell ref="B12:C12"/>
    <mergeCell ref="D12:E12"/>
    <mergeCell ref="F12:G12"/>
    <mergeCell ref="H12:I12"/>
    <mergeCell ref="J12:K12"/>
    <mergeCell ref="L12:M12"/>
    <mergeCell ref="B13:C13"/>
    <mergeCell ref="D13:E13"/>
    <mergeCell ref="F13:G13"/>
    <mergeCell ref="H13:I13"/>
    <mergeCell ref="J13:K13"/>
    <mergeCell ref="L11:M11"/>
    <mergeCell ref="B10:C10"/>
    <mergeCell ref="D10:E10"/>
    <mergeCell ref="F10:G10"/>
    <mergeCell ref="H10:I10"/>
    <mergeCell ref="J10:K10"/>
    <mergeCell ref="L10:M10"/>
    <mergeCell ref="B11:C11"/>
    <mergeCell ref="D11:E11"/>
    <mergeCell ref="F11:G11"/>
    <mergeCell ref="H11:I11"/>
    <mergeCell ref="J11:K11"/>
    <mergeCell ref="J8:K8"/>
    <mergeCell ref="L8:M8"/>
    <mergeCell ref="B9:C9"/>
    <mergeCell ref="D9:E9"/>
    <mergeCell ref="F9:G9"/>
    <mergeCell ref="H9:I9"/>
    <mergeCell ref="J9:K9"/>
    <mergeCell ref="L9:M9"/>
    <mergeCell ref="L6:M6"/>
    <mergeCell ref="B7:C7"/>
    <mergeCell ref="D7:E7"/>
    <mergeCell ref="F7:G7"/>
    <mergeCell ref="H7:I7"/>
    <mergeCell ref="J7:K7"/>
    <mergeCell ref="L7:M7"/>
    <mergeCell ref="J6:K6"/>
    <mergeCell ref="A6:A14"/>
    <mergeCell ref="B6:C6"/>
    <mergeCell ref="D6:E6"/>
    <mergeCell ref="F6:G6"/>
    <mergeCell ref="H6:I6"/>
    <mergeCell ref="B8:C8"/>
    <mergeCell ref="D8:E8"/>
    <mergeCell ref="F8:G8"/>
    <mergeCell ref="H8:I8"/>
    <mergeCell ref="L4:M4"/>
    <mergeCell ref="B5:C5"/>
    <mergeCell ref="D5:E5"/>
    <mergeCell ref="F5:G5"/>
    <mergeCell ref="H5:I5"/>
    <mergeCell ref="J5:K5"/>
    <mergeCell ref="L5:M5"/>
    <mergeCell ref="J4:K4"/>
    <mergeCell ref="A4:A5"/>
    <mergeCell ref="B4:C4"/>
    <mergeCell ref="D4:E4"/>
    <mergeCell ref="F4:G4"/>
    <mergeCell ref="H4:I4"/>
    <mergeCell ref="L1:M1"/>
    <mergeCell ref="A2:M2"/>
    <mergeCell ref="B3:C3"/>
    <mergeCell ref="D3:E3"/>
    <mergeCell ref="F3:G3"/>
    <mergeCell ref="H3:I3"/>
    <mergeCell ref="J3:K3"/>
    <mergeCell ref="L3:M3"/>
  </mergeCells>
  <phoneticPr fontId="4"/>
  <conditionalFormatting sqref="B7:M12">
    <cfRule type="cellIs" dxfId="89" priority="1" operator="equal">
      <formula>0</formula>
    </cfRule>
  </conditionalFormatting>
  <conditionalFormatting sqref="B15:M15">
    <cfRule type="cellIs" dxfId="88" priority="2" operator="equal">
      <formula>0</formula>
    </cfRule>
  </conditionalFormatting>
  <conditionalFormatting sqref="B18:M18">
    <cfRule type="cellIs" dxfId="87" priority="3" operator="equal">
      <formula>0</formula>
    </cfRule>
  </conditionalFormatting>
  <pageMargins left="0.62992125984251968" right="0" top="0.31496062992125984" bottom="0.19685039370078741" header="0.51181102362204722" footer="0.51181102362204722"/>
  <pageSetup paperSize="12" scale="120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54CDBE-44C0-4A90-9D6A-2AD36AB2FC1D}">
  <sheetPr codeName="Sheet15"/>
  <dimension ref="A1:M20"/>
  <sheetViews>
    <sheetView zoomScale="90" workbookViewId="0">
      <selection activeCell="A2" sqref="A2:M2"/>
    </sheetView>
  </sheetViews>
  <sheetFormatPr defaultColWidth="9" defaultRowHeight="18.75" x14ac:dyDescent="0.15"/>
  <cols>
    <col min="1" max="1" width="12.625" style="1" customWidth="1"/>
    <col min="2" max="2" width="14.125" style="1" customWidth="1"/>
    <col min="3" max="3" width="7.375" style="1" customWidth="1"/>
    <col min="4" max="4" width="14.125" style="1" customWidth="1"/>
    <col min="5" max="5" width="7.375" style="1" customWidth="1"/>
    <col min="6" max="6" width="14.125" style="1" customWidth="1"/>
    <col min="7" max="7" width="7.375" style="1" customWidth="1"/>
    <col min="8" max="8" width="14.125" style="1" customWidth="1"/>
    <col min="9" max="9" width="7.375" style="1" customWidth="1"/>
    <col min="10" max="10" width="14.125" style="1" customWidth="1"/>
    <col min="11" max="11" width="7.375" style="1" customWidth="1"/>
    <col min="12" max="12" width="14.125" style="1" customWidth="1"/>
    <col min="13" max="13" width="7.375" style="1" customWidth="1"/>
    <col min="14" max="16384" width="9" style="1"/>
  </cols>
  <sheetData>
    <row r="1" spans="1:13" ht="24.95" customHeight="1" x14ac:dyDescent="0.15">
      <c r="L1" s="35"/>
      <c r="M1" s="35"/>
    </row>
    <row r="2" spans="1:13" ht="50.1" customHeight="1" x14ac:dyDescent="0.15">
      <c r="A2" s="36" t="s">
        <v>54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</row>
    <row r="3" spans="1:13" ht="24.95" customHeight="1" x14ac:dyDescent="0.15">
      <c r="A3" s="1" t="s">
        <v>1</v>
      </c>
      <c r="B3" s="37"/>
      <c r="C3" s="37"/>
      <c r="D3" s="37"/>
      <c r="E3" s="37"/>
      <c r="F3" s="37"/>
      <c r="G3" s="37"/>
      <c r="H3" s="40" t="s">
        <v>115</v>
      </c>
      <c r="I3" s="40"/>
      <c r="L3" s="40"/>
      <c r="M3" s="40"/>
    </row>
    <row r="4" spans="1:13" ht="39.950000000000003" customHeight="1" x14ac:dyDescent="0.15">
      <c r="A4" s="32"/>
      <c r="B4" s="33">
        <v>45950</v>
      </c>
      <c r="C4" s="34"/>
      <c r="D4" s="33">
        <f>B4+1</f>
        <v>45951</v>
      </c>
      <c r="E4" s="34"/>
      <c r="F4" s="33">
        <f>B4+2</f>
        <v>45952</v>
      </c>
      <c r="G4" s="34"/>
      <c r="H4" s="33">
        <f>B4+3</f>
        <v>45953</v>
      </c>
      <c r="I4" s="34"/>
      <c r="J4" s="33">
        <f>B4+4</f>
        <v>45954</v>
      </c>
      <c r="K4" s="34"/>
      <c r="L4" s="33">
        <f>B4+5</f>
        <v>45955</v>
      </c>
      <c r="M4" s="34"/>
    </row>
    <row r="5" spans="1:13" ht="30" customHeight="1" x14ac:dyDescent="0.15">
      <c r="A5" s="32"/>
      <c r="B5" s="41" t="s">
        <v>3</v>
      </c>
      <c r="C5" s="42"/>
      <c r="D5" s="41" t="s">
        <v>4</v>
      </c>
      <c r="E5" s="42"/>
      <c r="F5" s="41" t="s">
        <v>5</v>
      </c>
      <c r="G5" s="42"/>
      <c r="H5" s="41" t="s">
        <v>6</v>
      </c>
      <c r="I5" s="42"/>
      <c r="J5" s="41" t="s">
        <v>7</v>
      </c>
      <c r="K5" s="42"/>
      <c r="L5" s="41" t="s">
        <v>8</v>
      </c>
      <c r="M5" s="42"/>
    </row>
    <row r="6" spans="1:13" ht="9.9499999999999993" customHeight="1" x14ac:dyDescent="0.15">
      <c r="A6" s="43" t="s">
        <v>9</v>
      </c>
      <c r="B6" s="46"/>
      <c r="C6" s="47"/>
      <c r="D6" s="46"/>
      <c r="E6" s="47"/>
      <c r="F6" s="46"/>
      <c r="G6" s="47"/>
      <c r="H6" s="46"/>
      <c r="I6" s="47"/>
      <c r="J6" s="46"/>
      <c r="K6" s="47"/>
      <c r="L6" s="46"/>
      <c r="M6" s="47"/>
    </row>
    <row r="7" spans="1:13" ht="39.950000000000003" customHeight="1" x14ac:dyDescent="0.15">
      <c r="A7" s="44"/>
      <c r="B7" s="48" t="s">
        <v>11</v>
      </c>
      <c r="C7" s="48"/>
      <c r="D7" s="48" t="s">
        <v>11</v>
      </c>
      <c r="E7" s="48"/>
      <c r="F7" s="48" t="s">
        <v>11</v>
      </c>
      <c r="G7" s="48"/>
      <c r="H7" s="48" t="s">
        <v>555</v>
      </c>
      <c r="I7" s="48"/>
      <c r="J7" s="48" t="s">
        <v>11</v>
      </c>
      <c r="K7" s="48"/>
      <c r="L7" s="48" t="s">
        <v>11</v>
      </c>
      <c r="M7" s="48"/>
    </row>
    <row r="8" spans="1:13" ht="39.950000000000003" customHeight="1" x14ac:dyDescent="0.15">
      <c r="A8" s="44"/>
      <c r="B8" s="48" t="s">
        <v>173</v>
      </c>
      <c r="C8" s="48"/>
      <c r="D8" s="48" t="s">
        <v>215</v>
      </c>
      <c r="E8" s="48"/>
      <c r="F8" s="48" t="s">
        <v>556</v>
      </c>
      <c r="G8" s="48"/>
      <c r="H8" s="49" t="s">
        <v>557</v>
      </c>
      <c r="I8" s="50"/>
      <c r="J8" s="48" t="s">
        <v>558</v>
      </c>
      <c r="K8" s="48"/>
      <c r="L8" s="48" t="s">
        <v>559</v>
      </c>
      <c r="M8" s="48"/>
    </row>
    <row r="9" spans="1:13" ht="39.950000000000003" customHeight="1" x14ac:dyDescent="0.15">
      <c r="A9" s="44"/>
      <c r="B9" s="48" t="s">
        <v>406</v>
      </c>
      <c r="C9" s="48"/>
      <c r="D9" s="48" t="s">
        <v>560</v>
      </c>
      <c r="E9" s="48"/>
      <c r="F9" s="48" t="s">
        <v>561</v>
      </c>
      <c r="G9" s="48"/>
      <c r="H9" s="48" t="s">
        <v>513</v>
      </c>
      <c r="I9" s="48"/>
      <c r="J9" s="48" t="s">
        <v>244</v>
      </c>
      <c r="K9" s="48"/>
      <c r="L9" s="48" t="s">
        <v>74</v>
      </c>
      <c r="M9" s="48"/>
    </row>
    <row r="10" spans="1:13" ht="39.950000000000003" customHeight="1" x14ac:dyDescent="0.15">
      <c r="A10" s="44"/>
      <c r="B10" s="48" t="s">
        <v>70</v>
      </c>
      <c r="C10" s="48"/>
      <c r="D10" s="48" t="s">
        <v>562</v>
      </c>
      <c r="E10" s="48"/>
      <c r="F10" s="48" t="s">
        <v>101</v>
      </c>
      <c r="G10" s="48"/>
      <c r="H10" s="48" t="s">
        <v>563</v>
      </c>
      <c r="I10" s="48"/>
      <c r="J10" s="48" t="s">
        <v>564</v>
      </c>
      <c r="K10" s="48"/>
      <c r="L10" s="48" t="s">
        <v>565</v>
      </c>
      <c r="M10" s="48"/>
    </row>
    <row r="11" spans="1:13" ht="39.950000000000003" customHeight="1" x14ac:dyDescent="0.15">
      <c r="A11" s="44"/>
      <c r="B11" s="48" t="s">
        <v>34</v>
      </c>
      <c r="C11" s="48"/>
      <c r="D11" s="48" t="s">
        <v>566</v>
      </c>
      <c r="E11" s="48"/>
      <c r="F11" s="48" t="s">
        <v>270</v>
      </c>
      <c r="G11" s="48"/>
      <c r="H11" s="48" t="s">
        <v>43</v>
      </c>
      <c r="I11" s="48"/>
      <c r="J11" s="48" t="s">
        <v>522</v>
      </c>
      <c r="K11" s="48"/>
      <c r="L11" s="48" t="s">
        <v>103</v>
      </c>
      <c r="M11" s="48"/>
    </row>
    <row r="12" spans="1:13" ht="39.950000000000003" customHeight="1" x14ac:dyDescent="0.15">
      <c r="A12" s="44"/>
      <c r="B12" s="49" t="s">
        <v>39</v>
      </c>
      <c r="C12" s="50"/>
      <c r="D12" s="49" t="s">
        <v>108</v>
      </c>
      <c r="E12" s="50"/>
      <c r="F12" s="49"/>
      <c r="G12" s="50"/>
      <c r="H12" s="49" t="s">
        <v>567</v>
      </c>
      <c r="I12" s="50"/>
      <c r="J12" s="49" t="s">
        <v>40</v>
      </c>
      <c r="K12" s="50"/>
      <c r="L12" s="49" t="s">
        <v>38</v>
      </c>
      <c r="M12" s="50"/>
    </row>
    <row r="13" spans="1:13" ht="39.950000000000003" customHeight="1" x14ac:dyDescent="0.15">
      <c r="A13" s="44"/>
      <c r="B13" s="51" t="s">
        <v>36</v>
      </c>
      <c r="C13" s="52"/>
      <c r="D13" s="51" t="s">
        <v>36</v>
      </c>
      <c r="E13" s="52"/>
      <c r="F13" s="51" t="s">
        <v>36</v>
      </c>
      <c r="G13" s="52"/>
      <c r="H13" s="51" t="s">
        <v>36</v>
      </c>
      <c r="I13" s="52"/>
      <c r="J13" s="51" t="s">
        <v>36</v>
      </c>
      <c r="K13" s="52"/>
      <c r="L13" s="51" t="s">
        <v>36</v>
      </c>
      <c r="M13" s="52"/>
    </row>
    <row r="14" spans="1:13" ht="15" customHeight="1" x14ac:dyDescent="0.15">
      <c r="A14" s="45"/>
      <c r="B14" s="15">
        <f>B18-B16</f>
        <v>610</v>
      </c>
      <c r="C14" s="13" t="s">
        <v>49</v>
      </c>
      <c r="D14" s="15">
        <f t="shared" ref="D14" si="0">D18-D16</f>
        <v>532</v>
      </c>
      <c r="E14" s="13" t="s">
        <v>49</v>
      </c>
      <c r="F14" s="15">
        <f t="shared" ref="F14" si="1">F18-F16</f>
        <v>551</v>
      </c>
      <c r="G14" s="13" t="s">
        <v>49</v>
      </c>
      <c r="H14" s="15">
        <f t="shared" ref="H14" si="2">H18-H16</f>
        <v>677</v>
      </c>
      <c r="I14" s="13" t="s">
        <v>49</v>
      </c>
      <c r="J14" s="15">
        <f t="shared" ref="J14" si="3">J18-J16</f>
        <v>577</v>
      </c>
      <c r="K14" s="13" t="s">
        <v>49</v>
      </c>
      <c r="L14" s="15">
        <f>L18-L16</f>
        <v>465</v>
      </c>
      <c r="M14" s="13" t="s">
        <v>49</v>
      </c>
    </row>
    <row r="15" spans="1:13" ht="50.1" customHeight="1" x14ac:dyDescent="0.15">
      <c r="A15" s="43" t="s">
        <v>41</v>
      </c>
      <c r="B15" s="53" t="s">
        <v>134</v>
      </c>
      <c r="C15" s="54"/>
      <c r="D15" s="53" t="s">
        <v>57</v>
      </c>
      <c r="E15" s="54"/>
      <c r="F15" s="53" t="s">
        <v>235</v>
      </c>
      <c r="G15" s="54"/>
      <c r="H15" s="53" t="s">
        <v>568</v>
      </c>
      <c r="I15" s="54"/>
      <c r="J15" s="55" t="s">
        <v>187</v>
      </c>
      <c r="K15" s="55"/>
      <c r="L15" s="53" t="s">
        <v>210</v>
      </c>
      <c r="M15" s="54"/>
    </row>
    <row r="16" spans="1:13" ht="15" customHeight="1" x14ac:dyDescent="0.15">
      <c r="A16" s="45"/>
      <c r="B16" s="14">
        <v>128</v>
      </c>
      <c r="C16" s="13" t="s">
        <v>49</v>
      </c>
      <c r="D16" s="14">
        <v>106</v>
      </c>
      <c r="E16" s="13" t="s">
        <v>49</v>
      </c>
      <c r="F16" s="14">
        <v>72</v>
      </c>
      <c r="G16" s="13" t="s">
        <v>49</v>
      </c>
      <c r="H16" s="14">
        <v>149</v>
      </c>
      <c r="I16" s="13" t="s">
        <v>49</v>
      </c>
      <c r="J16" s="14">
        <v>64</v>
      </c>
      <c r="K16" s="13" t="s">
        <v>49</v>
      </c>
      <c r="L16" s="14">
        <v>54</v>
      </c>
      <c r="M16" s="13" t="s">
        <v>49</v>
      </c>
    </row>
    <row r="17" spans="1:13" ht="15" customHeight="1" x14ac:dyDescent="0.15">
      <c r="A17" s="5"/>
      <c r="B17" s="6"/>
      <c r="C17" s="7"/>
      <c r="D17" s="6"/>
      <c r="E17" s="7"/>
      <c r="F17" s="6"/>
      <c r="G17" s="7"/>
      <c r="H17" s="6"/>
      <c r="I17" s="7"/>
      <c r="J17" s="6"/>
      <c r="K17" s="7"/>
      <c r="L17" s="6"/>
      <c r="M17" s="7"/>
    </row>
    <row r="18" spans="1:13" ht="23.1" customHeight="1" x14ac:dyDescent="0.15">
      <c r="A18" s="9" t="s">
        <v>48</v>
      </c>
      <c r="B18" s="10">
        <v>738</v>
      </c>
      <c r="C18" s="11" t="s">
        <v>49</v>
      </c>
      <c r="D18" s="10">
        <v>638</v>
      </c>
      <c r="E18" s="11" t="s">
        <v>49</v>
      </c>
      <c r="F18" s="10">
        <v>623</v>
      </c>
      <c r="G18" s="11" t="s">
        <v>49</v>
      </c>
      <c r="H18" s="10">
        <v>826</v>
      </c>
      <c r="I18" s="11" t="s">
        <v>49</v>
      </c>
      <c r="J18" s="10">
        <v>641</v>
      </c>
      <c r="K18" s="11" t="s">
        <v>49</v>
      </c>
      <c r="L18" s="10">
        <v>519</v>
      </c>
      <c r="M18" s="11" t="s">
        <v>49</v>
      </c>
    </row>
    <row r="19" spans="1:13" ht="23.1" customHeight="1" x14ac:dyDescent="0.15">
      <c r="A19" s="9" t="s">
        <v>50</v>
      </c>
      <c r="B19" s="12">
        <v>29.8</v>
      </c>
      <c r="C19" s="11" t="s">
        <v>51</v>
      </c>
      <c r="D19" s="12">
        <v>23.9</v>
      </c>
      <c r="E19" s="11" t="s">
        <v>51</v>
      </c>
      <c r="F19" s="12">
        <v>24</v>
      </c>
      <c r="G19" s="11" t="s">
        <v>51</v>
      </c>
      <c r="H19" s="12">
        <v>26.9</v>
      </c>
      <c r="I19" s="11" t="s">
        <v>51</v>
      </c>
      <c r="J19" s="12">
        <v>33.6</v>
      </c>
      <c r="K19" s="11" t="s">
        <v>51</v>
      </c>
      <c r="L19" s="12">
        <v>23.4</v>
      </c>
      <c r="M19" s="11" t="s">
        <v>51</v>
      </c>
    </row>
    <row r="20" spans="1:13" ht="23.1" customHeight="1" x14ac:dyDescent="0.15">
      <c r="A20" s="9" t="s">
        <v>53</v>
      </c>
      <c r="B20" s="12">
        <v>3.8</v>
      </c>
      <c r="C20" s="11" t="s">
        <v>51</v>
      </c>
      <c r="D20" s="12">
        <v>2.7</v>
      </c>
      <c r="E20" s="11" t="s">
        <v>51</v>
      </c>
      <c r="F20" s="12">
        <v>2.7</v>
      </c>
      <c r="G20" s="11" t="s">
        <v>51</v>
      </c>
      <c r="H20" s="12">
        <v>4.5999999999999996</v>
      </c>
      <c r="I20" s="11" t="s">
        <v>51</v>
      </c>
      <c r="J20" s="12">
        <v>3.3</v>
      </c>
      <c r="K20" s="11" t="s">
        <v>51</v>
      </c>
      <c r="L20" s="12">
        <v>3.9</v>
      </c>
      <c r="M20" s="11" t="s">
        <v>51</v>
      </c>
    </row>
  </sheetData>
  <mergeCells count="76">
    <mergeCell ref="L15:M15"/>
    <mergeCell ref="A15:A16"/>
    <mergeCell ref="B15:C15"/>
    <mergeCell ref="D15:E15"/>
    <mergeCell ref="F15:G15"/>
    <mergeCell ref="H15:I15"/>
    <mergeCell ref="J15:K15"/>
    <mergeCell ref="L13:M13"/>
    <mergeCell ref="B12:C12"/>
    <mergeCell ref="D12:E12"/>
    <mergeCell ref="F12:G12"/>
    <mergeCell ref="H12:I12"/>
    <mergeCell ref="J12:K12"/>
    <mergeCell ref="L12:M12"/>
    <mergeCell ref="B13:C13"/>
    <mergeCell ref="D13:E13"/>
    <mergeCell ref="F13:G13"/>
    <mergeCell ref="H13:I13"/>
    <mergeCell ref="J13:K13"/>
    <mergeCell ref="L11:M11"/>
    <mergeCell ref="B10:C10"/>
    <mergeCell ref="D10:E10"/>
    <mergeCell ref="F10:G10"/>
    <mergeCell ref="H10:I10"/>
    <mergeCell ref="J10:K10"/>
    <mergeCell ref="L10:M10"/>
    <mergeCell ref="B11:C11"/>
    <mergeCell ref="D11:E11"/>
    <mergeCell ref="F11:G11"/>
    <mergeCell ref="H11:I11"/>
    <mergeCell ref="J11:K11"/>
    <mergeCell ref="J8:K8"/>
    <mergeCell ref="L8:M8"/>
    <mergeCell ref="B9:C9"/>
    <mergeCell ref="D9:E9"/>
    <mergeCell ref="F9:G9"/>
    <mergeCell ref="H9:I9"/>
    <mergeCell ref="J9:K9"/>
    <mergeCell ref="L9:M9"/>
    <mergeCell ref="L6:M6"/>
    <mergeCell ref="B7:C7"/>
    <mergeCell ref="D7:E7"/>
    <mergeCell ref="F7:G7"/>
    <mergeCell ref="H7:I7"/>
    <mergeCell ref="J7:K7"/>
    <mergeCell ref="L7:M7"/>
    <mergeCell ref="J6:K6"/>
    <mergeCell ref="A6:A14"/>
    <mergeCell ref="B6:C6"/>
    <mergeCell ref="D6:E6"/>
    <mergeCell ref="F6:G6"/>
    <mergeCell ref="H6:I6"/>
    <mergeCell ref="B8:C8"/>
    <mergeCell ref="D8:E8"/>
    <mergeCell ref="F8:G8"/>
    <mergeCell ref="H8:I8"/>
    <mergeCell ref="L4:M4"/>
    <mergeCell ref="B5:C5"/>
    <mergeCell ref="D5:E5"/>
    <mergeCell ref="F5:G5"/>
    <mergeCell ref="H5:I5"/>
    <mergeCell ref="J5:K5"/>
    <mergeCell ref="L5:M5"/>
    <mergeCell ref="J4:K4"/>
    <mergeCell ref="A4:A5"/>
    <mergeCell ref="B4:C4"/>
    <mergeCell ref="D4:E4"/>
    <mergeCell ref="F4:G4"/>
    <mergeCell ref="H4:I4"/>
    <mergeCell ref="L1:M1"/>
    <mergeCell ref="A2:M2"/>
    <mergeCell ref="B3:C3"/>
    <mergeCell ref="D3:E3"/>
    <mergeCell ref="F3:G3"/>
    <mergeCell ref="H3:I3"/>
    <mergeCell ref="L3:M3"/>
  </mergeCells>
  <phoneticPr fontId="4"/>
  <conditionalFormatting sqref="B7:M12">
    <cfRule type="cellIs" dxfId="86" priority="1" operator="equal">
      <formula>0</formula>
    </cfRule>
  </conditionalFormatting>
  <conditionalFormatting sqref="B15:M15">
    <cfRule type="cellIs" dxfId="85" priority="2" operator="equal">
      <formula>0</formula>
    </cfRule>
  </conditionalFormatting>
  <conditionalFormatting sqref="B18:M18">
    <cfRule type="cellIs" dxfId="84" priority="3" operator="equal">
      <formula>0</formula>
    </cfRule>
  </conditionalFormatting>
  <pageMargins left="0.62992125984251968" right="0" top="0.11811023622047245" bottom="0" header="0.51181102362204722" footer="0.51181102362204722"/>
  <pageSetup paperSize="12" scale="12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AD6D74-62D2-4DF2-B726-7166C75EF5B8}">
  <dimension ref="A1:M20"/>
  <sheetViews>
    <sheetView tabSelected="1" zoomScale="90" workbookViewId="0">
      <selection activeCell="A2" sqref="A2:M2"/>
    </sheetView>
  </sheetViews>
  <sheetFormatPr defaultColWidth="9" defaultRowHeight="18.75" x14ac:dyDescent="0.15"/>
  <cols>
    <col min="1" max="1" width="12.625" style="1" customWidth="1"/>
    <col min="2" max="2" width="14.125" style="1" customWidth="1"/>
    <col min="3" max="3" width="7.375" style="1" customWidth="1"/>
    <col min="4" max="4" width="14.125" style="1" customWidth="1"/>
    <col min="5" max="5" width="7.375" style="1" customWidth="1"/>
    <col min="6" max="6" width="14.125" style="1" customWidth="1"/>
    <col min="7" max="7" width="7.375" style="1" customWidth="1"/>
    <col min="8" max="8" width="14.125" style="1" customWidth="1"/>
    <col min="9" max="9" width="7.375" style="1" customWidth="1"/>
    <col min="10" max="10" width="14.125" style="1" customWidth="1"/>
    <col min="11" max="11" width="7.375" style="1" customWidth="1"/>
    <col min="12" max="12" width="14.125" style="1" customWidth="1"/>
    <col min="13" max="13" width="7.375" style="1" customWidth="1"/>
    <col min="14" max="16384" width="9" style="1"/>
  </cols>
  <sheetData>
    <row r="1" spans="1:13" ht="24.95" customHeight="1" x14ac:dyDescent="0.15">
      <c r="L1" s="35"/>
      <c r="M1" s="35"/>
    </row>
    <row r="2" spans="1:13" ht="50.1" customHeight="1" x14ac:dyDescent="0.15">
      <c r="A2" s="36" t="s">
        <v>54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</row>
    <row r="3" spans="1:13" ht="15" customHeight="1" x14ac:dyDescent="0.15">
      <c r="A3" s="1" t="s">
        <v>1</v>
      </c>
      <c r="B3" s="37"/>
      <c r="C3" s="37"/>
      <c r="D3" s="37"/>
      <c r="E3" s="37"/>
      <c r="F3" s="37"/>
      <c r="G3" s="37"/>
      <c r="H3" s="38"/>
      <c r="I3" s="39"/>
      <c r="J3" s="40"/>
      <c r="K3" s="40"/>
      <c r="L3" s="40"/>
      <c r="M3" s="40"/>
    </row>
    <row r="4" spans="1:13" ht="39.950000000000003" customHeight="1" x14ac:dyDescent="0.15">
      <c r="A4" s="32"/>
      <c r="B4" s="33">
        <v>46069</v>
      </c>
      <c r="C4" s="34"/>
      <c r="D4" s="33">
        <f>B4+1</f>
        <v>46070</v>
      </c>
      <c r="E4" s="34"/>
      <c r="F4" s="33">
        <f>B4+2</f>
        <v>46071</v>
      </c>
      <c r="G4" s="34"/>
      <c r="H4" s="33">
        <f>B4+3</f>
        <v>46072</v>
      </c>
      <c r="I4" s="34"/>
      <c r="J4" s="33">
        <f>B4+4</f>
        <v>46073</v>
      </c>
      <c r="K4" s="34"/>
      <c r="L4" s="33">
        <f>B4+5</f>
        <v>46074</v>
      </c>
      <c r="M4" s="34"/>
    </row>
    <row r="5" spans="1:13" ht="30" customHeight="1" x14ac:dyDescent="0.15">
      <c r="A5" s="32"/>
      <c r="B5" s="41" t="s">
        <v>3</v>
      </c>
      <c r="C5" s="42"/>
      <c r="D5" s="41" t="s">
        <v>4</v>
      </c>
      <c r="E5" s="42"/>
      <c r="F5" s="41" t="s">
        <v>5</v>
      </c>
      <c r="G5" s="42"/>
      <c r="H5" s="41" t="s">
        <v>6</v>
      </c>
      <c r="I5" s="42"/>
      <c r="J5" s="41" t="s">
        <v>7</v>
      </c>
      <c r="K5" s="42"/>
      <c r="L5" s="41" t="s">
        <v>8</v>
      </c>
      <c r="M5" s="42"/>
    </row>
    <row r="6" spans="1:13" ht="9.9499999999999993" customHeight="1" x14ac:dyDescent="0.15">
      <c r="A6" s="43" t="s">
        <v>9</v>
      </c>
      <c r="B6" s="46"/>
      <c r="C6" s="47"/>
      <c r="D6" s="46"/>
      <c r="E6" s="47"/>
      <c r="F6" s="46"/>
      <c r="G6" s="47"/>
      <c r="H6" s="46"/>
      <c r="I6" s="47"/>
      <c r="J6" s="46"/>
      <c r="K6" s="47"/>
      <c r="L6" s="46"/>
      <c r="M6" s="47"/>
    </row>
    <row r="7" spans="1:13" ht="39.950000000000003" customHeight="1" x14ac:dyDescent="0.15">
      <c r="A7" s="44"/>
      <c r="B7" s="48" t="s">
        <v>84</v>
      </c>
      <c r="C7" s="48"/>
      <c r="D7" s="48" t="s">
        <v>11</v>
      </c>
      <c r="E7" s="48"/>
      <c r="F7" s="48" t="s">
        <v>191</v>
      </c>
      <c r="G7" s="48"/>
      <c r="H7" s="48" t="s">
        <v>11</v>
      </c>
      <c r="I7" s="48"/>
      <c r="J7" s="48" t="s">
        <v>11</v>
      </c>
      <c r="K7" s="48"/>
      <c r="L7" s="48" t="s">
        <v>11</v>
      </c>
      <c r="M7" s="48"/>
    </row>
    <row r="8" spans="1:13" ht="39.950000000000003" customHeight="1" x14ac:dyDescent="0.15">
      <c r="A8" s="44"/>
      <c r="B8" s="48" t="s">
        <v>743</v>
      </c>
      <c r="C8" s="48"/>
      <c r="D8" s="48" t="s">
        <v>744</v>
      </c>
      <c r="E8" s="48"/>
      <c r="F8" s="48" t="s">
        <v>194</v>
      </c>
      <c r="G8" s="48"/>
      <c r="H8" s="49" t="s">
        <v>119</v>
      </c>
      <c r="I8" s="50"/>
      <c r="J8" s="48" t="s">
        <v>173</v>
      </c>
      <c r="K8" s="48"/>
      <c r="L8" s="48" t="s">
        <v>17</v>
      </c>
      <c r="M8" s="48"/>
    </row>
    <row r="9" spans="1:13" ht="39.950000000000003" customHeight="1" x14ac:dyDescent="0.15">
      <c r="A9" s="44"/>
      <c r="B9" s="48" t="s">
        <v>73</v>
      </c>
      <c r="C9" s="48"/>
      <c r="D9" s="48" t="s">
        <v>198</v>
      </c>
      <c r="E9" s="48"/>
      <c r="F9" s="48" t="s">
        <v>199</v>
      </c>
      <c r="G9" s="48"/>
      <c r="H9" s="48" t="s">
        <v>572</v>
      </c>
      <c r="I9" s="48"/>
      <c r="J9" s="48" t="s">
        <v>745</v>
      </c>
      <c r="K9" s="48"/>
      <c r="L9" s="48" t="s">
        <v>20</v>
      </c>
      <c r="M9" s="48"/>
    </row>
    <row r="10" spans="1:13" ht="39.950000000000003" customHeight="1" x14ac:dyDescent="0.15">
      <c r="A10" s="44"/>
      <c r="B10" s="48" t="s">
        <v>746</v>
      </c>
      <c r="C10" s="48"/>
      <c r="D10" s="48" t="s">
        <v>70</v>
      </c>
      <c r="E10" s="48"/>
      <c r="F10" s="48" t="s">
        <v>202</v>
      </c>
      <c r="G10" s="48"/>
      <c r="H10" s="48" t="s">
        <v>727</v>
      </c>
      <c r="I10" s="48"/>
      <c r="J10" s="48" t="s">
        <v>747</v>
      </c>
      <c r="K10" s="48"/>
      <c r="L10" s="48" t="s">
        <v>576</v>
      </c>
      <c r="M10" s="48"/>
    </row>
    <row r="11" spans="1:13" ht="39.950000000000003" customHeight="1" x14ac:dyDescent="0.15">
      <c r="A11" s="44"/>
      <c r="B11" s="48" t="s">
        <v>748</v>
      </c>
      <c r="C11" s="48"/>
      <c r="D11" s="48" t="s">
        <v>438</v>
      </c>
      <c r="E11" s="48"/>
      <c r="F11" s="48" t="s">
        <v>749</v>
      </c>
      <c r="G11" s="48"/>
      <c r="H11" s="48" t="s">
        <v>750</v>
      </c>
      <c r="I11" s="48"/>
      <c r="J11" s="48" t="s">
        <v>578</v>
      </c>
      <c r="K11" s="48"/>
      <c r="L11" s="48" t="s">
        <v>656</v>
      </c>
      <c r="M11" s="48"/>
    </row>
    <row r="12" spans="1:13" ht="39.950000000000003" customHeight="1" x14ac:dyDescent="0.15">
      <c r="A12" s="44"/>
      <c r="B12" s="49" t="s">
        <v>39</v>
      </c>
      <c r="C12" s="50"/>
      <c r="D12" s="49" t="s">
        <v>38</v>
      </c>
      <c r="E12" s="50"/>
      <c r="F12" s="51" t="s">
        <v>36</v>
      </c>
      <c r="G12" s="52"/>
      <c r="H12" s="49" t="s">
        <v>39</v>
      </c>
      <c r="I12" s="50"/>
      <c r="J12" s="49" t="s">
        <v>108</v>
      </c>
      <c r="K12" s="50"/>
      <c r="L12" s="49" t="s">
        <v>40</v>
      </c>
      <c r="M12" s="50"/>
    </row>
    <row r="13" spans="1:13" ht="39.950000000000003" customHeight="1" x14ac:dyDescent="0.15">
      <c r="A13" s="44"/>
      <c r="B13" s="51" t="s">
        <v>36</v>
      </c>
      <c r="C13" s="52"/>
      <c r="D13" s="51" t="s">
        <v>36</v>
      </c>
      <c r="E13" s="52"/>
      <c r="F13" s="51"/>
      <c r="G13" s="52"/>
      <c r="H13" s="51" t="s">
        <v>36</v>
      </c>
      <c r="I13" s="52"/>
      <c r="J13" s="51" t="s">
        <v>36</v>
      </c>
      <c r="K13" s="52"/>
      <c r="L13" s="51" t="s">
        <v>36</v>
      </c>
      <c r="M13" s="52"/>
    </row>
    <row r="14" spans="1:13" ht="15" customHeight="1" x14ac:dyDescent="0.15">
      <c r="A14" s="45"/>
      <c r="B14" s="15">
        <f>B18-B16</f>
        <v>502</v>
      </c>
      <c r="C14" s="13" t="s">
        <v>49</v>
      </c>
      <c r="D14" s="15">
        <f t="shared" ref="D14" si="0">D18-D16</f>
        <v>670</v>
      </c>
      <c r="E14" s="13" t="s">
        <v>49</v>
      </c>
      <c r="F14" s="15">
        <f t="shared" ref="F14" si="1">F18-F16</f>
        <v>642</v>
      </c>
      <c r="G14" s="13" t="s">
        <v>49</v>
      </c>
      <c r="H14" s="15">
        <f t="shared" ref="H14" si="2">H18-H16</f>
        <v>621</v>
      </c>
      <c r="I14" s="13" t="s">
        <v>49</v>
      </c>
      <c r="J14" s="15">
        <f t="shared" ref="J14" si="3">J18-J16</f>
        <v>582</v>
      </c>
      <c r="K14" s="13" t="s">
        <v>49</v>
      </c>
      <c r="L14" s="15">
        <f>L18-L16</f>
        <v>569</v>
      </c>
      <c r="M14" s="13" t="s">
        <v>49</v>
      </c>
    </row>
    <row r="15" spans="1:13" ht="50.1" customHeight="1" x14ac:dyDescent="0.15">
      <c r="A15" s="43" t="s">
        <v>41</v>
      </c>
      <c r="B15" s="53" t="s">
        <v>112</v>
      </c>
      <c r="C15" s="54"/>
      <c r="D15" s="53" t="s">
        <v>111</v>
      </c>
      <c r="E15" s="54"/>
      <c r="F15" s="53" t="s">
        <v>165</v>
      </c>
      <c r="G15" s="54"/>
      <c r="H15" s="53" t="s">
        <v>211</v>
      </c>
      <c r="I15" s="54"/>
      <c r="J15" s="55" t="s">
        <v>237</v>
      </c>
      <c r="K15" s="55"/>
      <c r="L15" s="53" t="s">
        <v>274</v>
      </c>
      <c r="M15" s="54"/>
    </row>
    <row r="16" spans="1:13" ht="15" customHeight="1" x14ac:dyDescent="0.15">
      <c r="A16" s="45"/>
      <c r="B16" s="14">
        <v>57</v>
      </c>
      <c r="C16" s="13" t="s">
        <v>49</v>
      </c>
      <c r="D16" s="14">
        <v>128</v>
      </c>
      <c r="E16" s="13" t="s">
        <v>49</v>
      </c>
      <c r="F16" s="14">
        <v>92</v>
      </c>
      <c r="G16" s="13" t="s">
        <v>49</v>
      </c>
      <c r="H16" s="14">
        <v>77</v>
      </c>
      <c r="I16" s="13" t="s">
        <v>49</v>
      </c>
      <c r="J16" s="14">
        <v>64</v>
      </c>
      <c r="K16" s="13" t="s">
        <v>49</v>
      </c>
      <c r="L16" s="14">
        <v>99</v>
      </c>
      <c r="M16" s="13" t="s">
        <v>49</v>
      </c>
    </row>
    <row r="17" spans="1:13" ht="15" customHeight="1" x14ac:dyDescent="0.15">
      <c r="A17" s="5"/>
      <c r="B17" s="6"/>
      <c r="C17" s="7"/>
      <c r="D17" s="6"/>
      <c r="E17" s="7"/>
      <c r="F17" s="6"/>
      <c r="G17" s="7"/>
      <c r="H17" s="6"/>
      <c r="I17" s="7"/>
      <c r="J17" s="6"/>
      <c r="K17" s="7"/>
      <c r="L17" s="6"/>
      <c r="M17" s="7"/>
    </row>
    <row r="18" spans="1:13" ht="23.1" customHeight="1" x14ac:dyDescent="0.15">
      <c r="A18" s="9" t="s">
        <v>48</v>
      </c>
      <c r="B18" s="10">
        <v>559</v>
      </c>
      <c r="C18" s="11" t="s">
        <v>49</v>
      </c>
      <c r="D18" s="10">
        <v>798</v>
      </c>
      <c r="E18" s="11" t="s">
        <v>49</v>
      </c>
      <c r="F18" s="10">
        <v>734</v>
      </c>
      <c r="G18" s="11" t="s">
        <v>49</v>
      </c>
      <c r="H18" s="10">
        <v>698</v>
      </c>
      <c r="I18" s="11" t="s">
        <v>49</v>
      </c>
      <c r="J18" s="10">
        <v>646</v>
      </c>
      <c r="K18" s="11" t="s">
        <v>49</v>
      </c>
      <c r="L18" s="10">
        <v>668</v>
      </c>
      <c r="M18" s="11" t="s">
        <v>49</v>
      </c>
    </row>
    <row r="19" spans="1:13" ht="23.1" customHeight="1" x14ac:dyDescent="0.15">
      <c r="A19" s="9" t="s">
        <v>50</v>
      </c>
      <c r="B19" s="12">
        <v>21.8</v>
      </c>
      <c r="C19" s="11" t="s">
        <v>51</v>
      </c>
      <c r="D19" s="12">
        <v>31.3</v>
      </c>
      <c r="E19" s="11" t="s">
        <v>51</v>
      </c>
      <c r="F19" s="12">
        <v>18.3</v>
      </c>
      <c r="G19" s="11" t="s">
        <v>51</v>
      </c>
      <c r="H19" s="12">
        <v>23.4</v>
      </c>
      <c r="I19" s="11" t="s">
        <v>51</v>
      </c>
      <c r="J19" s="12">
        <v>29</v>
      </c>
      <c r="K19" s="11" t="s">
        <v>51</v>
      </c>
      <c r="L19" s="12">
        <v>16.600000000000001</v>
      </c>
      <c r="M19" s="11" t="s">
        <v>51</v>
      </c>
    </row>
    <row r="20" spans="1:13" ht="23.1" customHeight="1" x14ac:dyDescent="0.15">
      <c r="A20" s="9" t="s">
        <v>53</v>
      </c>
      <c r="B20" s="12">
        <v>2.5</v>
      </c>
      <c r="C20" s="11" t="s">
        <v>51</v>
      </c>
      <c r="D20" s="12">
        <v>3.9</v>
      </c>
      <c r="E20" s="11" t="s">
        <v>51</v>
      </c>
      <c r="F20" s="12">
        <v>3.1</v>
      </c>
      <c r="G20" s="11" t="s">
        <v>51</v>
      </c>
      <c r="H20" s="12">
        <v>3.2</v>
      </c>
      <c r="I20" s="11" t="s">
        <v>51</v>
      </c>
      <c r="J20" s="12">
        <v>3.3</v>
      </c>
      <c r="K20" s="11" t="s">
        <v>51</v>
      </c>
      <c r="L20" s="12">
        <v>3.5</v>
      </c>
      <c r="M20" s="11" t="s">
        <v>51</v>
      </c>
    </row>
  </sheetData>
  <mergeCells count="77">
    <mergeCell ref="L1:M1"/>
    <mergeCell ref="A2:M2"/>
    <mergeCell ref="B3:C3"/>
    <mergeCell ref="D3:E3"/>
    <mergeCell ref="F3:G3"/>
    <mergeCell ref="H3:I3"/>
    <mergeCell ref="J3:K3"/>
    <mergeCell ref="L3:M3"/>
    <mergeCell ref="A4:A5"/>
    <mergeCell ref="B4:C4"/>
    <mergeCell ref="D4:E4"/>
    <mergeCell ref="F4:G4"/>
    <mergeCell ref="H4:I4"/>
    <mergeCell ref="L4:M4"/>
    <mergeCell ref="B5:C5"/>
    <mergeCell ref="D5:E5"/>
    <mergeCell ref="F5:G5"/>
    <mergeCell ref="H5:I5"/>
    <mergeCell ref="J5:K5"/>
    <mergeCell ref="L5:M5"/>
    <mergeCell ref="J4:K4"/>
    <mergeCell ref="A6:A14"/>
    <mergeCell ref="B6:C6"/>
    <mergeCell ref="D6:E6"/>
    <mergeCell ref="F6:G6"/>
    <mergeCell ref="H6:I6"/>
    <mergeCell ref="B8:C8"/>
    <mergeCell ref="D8:E8"/>
    <mergeCell ref="F8:G8"/>
    <mergeCell ref="H8:I8"/>
    <mergeCell ref="L6:M6"/>
    <mergeCell ref="B7:C7"/>
    <mergeCell ref="D7:E7"/>
    <mergeCell ref="F7:G7"/>
    <mergeCell ref="H7:I7"/>
    <mergeCell ref="J7:K7"/>
    <mergeCell ref="L7:M7"/>
    <mergeCell ref="J6:K6"/>
    <mergeCell ref="J8:K8"/>
    <mergeCell ref="L8:M8"/>
    <mergeCell ref="B9:C9"/>
    <mergeCell ref="D9:E9"/>
    <mergeCell ref="F9:G9"/>
    <mergeCell ref="H9:I9"/>
    <mergeCell ref="J9:K9"/>
    <mergeCell ref="L9:M9"/>
    <mergeCell ref="L11:M11"/>
    <mergeCell ref="B10:C10"/>
    <mergeCell ref="D10:E10"/>
    <mergeCell ref="F10:G10"/>
    <mergeCell ref="H10:I10"/>
    <mergeCell ref="J10:K10"/>
    <mergeCell ref="L10:M10"/>
    <mergeCell ref="B11:C11"/>
    <mergeCell ref="D11:E11"/>
    <mergeCell ref="F11:G11"/>
    <mergeCell ref="H11:I11"/>
    <mergeCell ref="J11:K11"/>
    <mergeCell ref="L13:M13"/>
    <mergeCell ref="B12:C12"/>
    <mergeCell ref="D12:E12"/>
    <mergeCell ref="F12:G12"/>
    <mergeCell ref="H12:I12"/>
    <mergeCell ref="J12:K12"/>
    <mergeCell ref="L12:M12"/>
    <mergeCell ref="B13:C13"/>
    <mergeCell ref="D13:E13"/>
    <mergeCell ref="F13:G13"/>
    <mergeCell ref="H13:I13"/>
    <mergeCell ref="J13:K13"/>
    <mergeCell ref="L15:M15"/>
    <mergeCell ref="A15:A16"/>
    <mergeCell ref="B15:C15"/>
    <mergeCell ref="D15:E15"/>
    <mergeCell ref="F15:G15"/>
    <mergeCell ref="H15:I15"/>
    <mergeCell ref="J15:K15"/>
  </mergeCells>
  <phoneticPr fontId="4"/>
  <conditionalFormatting sqref="B7:M11 B12:E12 H12:M12">
    <cfRule type="cellIs" dxfId="137" priority="1" operator="equal">
      <formula>0</formula>
    </cfRule>
  </conditionalFormatting>
  <conditionalFormatting sqref="B15:M15">
    <cfRule type="cellIs" dxfId="136" priority="2" operator="equal">
      <formula>0</formula>
    </cfRule>
  </conditionalFormatting>
  <conditionalFormatting sqref="B18:M18">
    <cfRule type="cellIs" dxfId="135" priority="3" operator="equal">
      <formula>0</formula>
    </cfRule>
  </conditionalFormatting>
  <pageMargins left="0.62992125984251968" right="0" top="0.31496062992125984" bottom="0.19685039370078741" header="0.51181102362204722" footer="0.51181102362204722"/>
  <pageSetup paperSize="12" scale="120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51F6CE-9653-4798-A630-75736D5FD153}">
  <sheetPr codeName="Sheet16"/>
  <dimension ref="A1:M20"/>
  <sheetViews>
    <sheetView zoomScale="90" workbookViewId="0">
      <selection activeCell="A2" sqref="A2:M2"/>
    </sheetView>
  </sheetViews>
  <sheetFormatPr defaultColWidth="9" defaultRowHeight="18.75" x14ac:dyDescent="0.15"/>
  <cols>
    <col min="1" max="1" width="12.625" style="1" customWidth="1"/>
    <col min="2" max="2" width="14.125" style="1" customWidth="1"/>
    <col min="3" max="3" width="7.375" style="1" customWidth="1"/>
    <col min="4" max="4" width="14.125" style="1" customWidth="1"/>
    <col min="5" max="5" width="7.375" style="1" customWidth="1"/>
    <col min="6" max="6" width="14.125" style="1" customWidth="1"/>
    <col min="7" max="7" width="7.375" style="1" customWidth="1"/>
    <col min="8" max="8" width="14.125" style="1" customWidth="1"/>
    <col min="9" max="9" width="7.375" style="1" customWidth="1"/>
    <col min="10" max="10" width="14.125" style="1" customWidth="1"/>
    <col min="11" max="11" width="7.375" style="1" customWidth="1"/>
    <col min="12" max="12" width="14.125" style="1" customWidth="1"/>
    <col min="13" max="13" width="7.375" style="1" customWidth="1"/>
    <col min="14" max="16384" width="9" style="1"/>
  </cols>
  <sheetData>
    <row r="1" spans="1:13" ht="24.95" customHeight="1" x14ac:dyDescent="0.15">
      <c r="L1" s="35"/>
      <c r="M1" s="35"/>
    </row>
    <row r="2" spans="1:13" ht="50.1" customHeight="1" x14ac:dyDescent="0.15">
      <c r="A2" s="36" t="s">
        <v>542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</row>
    <row r="3" spans="1:13" ht="24.95" customHeight="1" x14ac:dyDescent="0.15">
      <c r="A3" s="1" t="s">
        <v>1</v>
      </c>
      <c r="B3" s="37"/>
      <c r="C3" s="37"/>
      <c r="D3" s="37"/>
      <c r="E3" s="37"/>
      <c r="F3" s="37"/>
      <c r="G3" s="37"/>
      <c r="H3" s="38"/>
      <c r="I3" s="39"/>
      <c r="J3" s="40"/>
      <c r="K3" s="40"/>
      <c r="L3" s="40"/>
      <c r="M3" s="40"/>
    </row>
    <row r="4" spans="1:13" ht="39.950000000000003" customHeight="1" x14ac:dyDescent="0.15">
      <c r="A4" s="32"/>
      <c r="B4" s="33">
        <v>45943</v>
      </c>
      <c r="C4" s="34"/>
      <c r="D4" s="33">
        <f>B4+1</f>
        <v>45944</v>
      </c>
      <c r="E4" s="34"/>
      <c r="F4" s="33">
        <f>B4+2</f>
        <v>45945</v>
      </c>
      <c r="G4" s="34"/>
      <c r="H4" s="33">
        <f>B4+3</f>
        <v>45946</v>
      </c>
      <c r="I4" s="34"/>
      <c r="J4" s="33">
        <f>B4+4</f>
        <v>45947</v>
      </c>
      <c r="K4" s="34"/>
      <c r="L4" s="33">
        <f>B4+5</f>
        <v>45948</v>
      </c>
      <c r="M4" s="34"/>
    </row>
    <row r="5" spans="1:13" ht="30" customHeight="1" x14ac:dyDescent="0.15">
      <c r="A5" s="32"/>
      <c r="B5" s="41" t="s">
        <v>3</v>
      </c>
      <c r="C5" s="42"/>
      <c r="D5" s="41" t="s">
        <v>4</v>
      </c>
      <c r="E5" s="42"/>
      <c r="F5" s="41" t="s">
        <v>5</v>
      </c>
      <c r="G5" s="42"/>
      <c r="H5" s="41" t="s">
        <v>6</v>
      </c>
      <c r="I5" s="42"/>
      <c r="J5" s="41" t="s">
        <v>7</v>
      </c>
      <c r="K5" s="42"/>
      <c r="L5" s="41" t="s">
        <v>8</v>
      </c>
      <c r="M5" s="42"/>
    </row>
    <row r="6" spans="1:13" ht="9.9499999999999993" customHeight="1" x14ac:dyDescent="0.15">
      <c r="A6" s="43" t="s">
        <v>9</v>
      </c>
      <c r="B6" s="46"/>
      <c r="C6" s="47"/>
      <c r="D6" s="46"/>
      <c r="E6" s="47"/>
      <c r="F6" s="46"/>
      <c r="G6" s="47"/>
      <c r="H6" s="46"/>
      <c r="I6" s="47"/>
      <c r="J6" s="46"/>
      <c r="K6" s="47"/>
      <c r="L6" s="46"/>
      <c r="M6" s="47"/>
    </row>
    <row r="7" spans="1:13" ht="39.950000000000003" customHeight="1" x14ac:dyDescent="0.15">
      <c r="A7" s="44"/>
      <c r="B7" s="48" t="s">
        <v>11</v>
      </c>
      <c r="C7" s="48"/>
      <c r="D7" s="48" t="s">
        <v>11</v>
      </c>
      <c r="E7" s="48"/>
      <c r="F7" s="48" t="s">
        <v>85</v>
      </c>
      <c r="G7" s="48"/>
      <c r="H7" s="48" t="s">
        <v>11</v>
      </c>
      <c r="I7" s="48"/>
      <c r="J7" s="48" t="s">
        <v>84</v>
      </c>
      <c r="K7" s="48"/>
      <c r="L7" s="48" t="s">
        <v>11</v>
      </c>
      <c r="M7" s="48"/>
    </row>
    <row r="8" spans="1:13" ht="39.950000000000003" customHeight="1" x14ac:dyDescent="0.15">
      <c r="A8" s="44"/>
      <c r="B8" s="48" t="s">
        <v>239</v>
      </c>
      <c r="C8" s="48"/>
      <c r="D8" s="48" t="s">
        <v>82</v>
      </c>
      <c r="E8" s="48"/>
      <c r="F8" s="48" t="s">
        <v>543</v>
      </c>
      <c r="G8" s="48"/>
      <c r="H8" s="49" t="s">
        <v>197</v>
      </c>
      <c r="I8" s="50"/>
      <c r="J8" s="48" t="s">
        <v>544</v>
      </c>
      <c r="K8" s="48"/>
      <c r="L8" s="48" t="s">
        <v>545</v>
      </c>
      <c r="M8" s="48"/>
    </row>
    <row r="9" spans="1:13" ht="39.950000000000003" customHeight="1" x14ac:dyDescent="0.15">
      <c r="A9" s="44"/>
      <c r="B9" s="48" t="s">
        <v>74</v>
      </c>
      <c r="C9" s="48"/>
      <c r="D9" s="48" t="s">
        <v>268</v>
      </c>
      <c r="E9" s="48"/>
      <c r="F9" s="48" t="s">
        <v>31</v>
      </c>
      <c r="G9" s="48"/>
      <c r="H9" s="48" t="s">
        <v>150</v>
      </c>
      <c r="I9" s="48"/>
      <c r="J9" s="48" t="s">
        <v>73</v>
      </c>
      <c r="K9" s="48"/>
      <c r="L9" s="48" t="s">
        <v>76</v>
      </c>
      <c r="M9" s="48"/>
    </row>
    <row r="10" spans="1:13" ht="39.950000000000003" customHeight="1" x14ac:dyDescent="0.15">
      <c r="A10" s="44"/>
      <c r="B10" s="48" t="s">
        <v>546</v>
      </c>
      <c r="C10" s="48"/>
      <c r="D10" s="48" t="s">
        <v>547</v>
      </c>
      <c r="E10" s="48"/>
      <c r="F10" s="48" t="s">
        <v>548</v>
      </c>
      <c r="G10" s="48"/>
      <c r="H10" s="48" t="s">
        <v>549</v>
      </c>
      <c r="I10" s="48"/>
      <c r="J10" s="48" t="s">
        <v>550</v>
      </c>
      <c r="K10" s="48"/>
      <c r="L10" s="48" t="s">
        <v>287</v>
      </c>
      <c r="M10" s="48"/>
    </row>
    <row r="11" spans="1:13" ht="39.950000000000003" customHeight="1" x14ac:dyDescent="0.15">
      <c r="A11" s="44"/>
      <c r="B11" s="48" t="s">
        <v>346</v>
      </c>
      <c r="C11" s="48"/>
      <c r="D11" s="48" t="s">
        <v>308</v>
      </c>
      <c r="E11" s="48"/>
      <c r="F11" s="48" t="s">
        <v>551</v>
      </c>
      <c r="G11" s="48"/>
      <c r="H11" s="48" t="s">
        <v>552</v>
      </c>
      <c r="I11" s="48"/>
      <c r="J11" s="48" t="s">
        <v>103</v>
      </c>
      <c r="K11" s="48"/>
      <c r="L11" s="48" t="s">
        <v>553</v>
      </c>
      <c r="M11" s="48"/>
    </row>
    <row r="12" spans="1:13" ht="39.950000000000003" customHeight="1" x14ac:dyDescent="0.15">
      <c r="A12" s="44"/>
      <c r="B12" s="49" t="s">
        <v>39</v>
      </c>
      <c r="C12" s="50"/>
      <c r="D12" s="49" t="s">
        <v>40</v>
      </c>
      <c r="E12" s="50"/>
      <c r="F12" s="49" t="s">
        <v>36</v>
      </c>
      <c r="G12" s="50"/>
      <c r="H12" s="49" t="s">
        <v>38</v>
      </c>
      <c r="I12" s="50"/>
      <c r="J12" s="49" t="s">
        <v>39</v>
      </c>
      <c r="K12" s="50"/>
      <c r="L12" s="49" t="s">
        <v>37</v>
      </c>
      <c r="M12" s="50"/>
    </row>
    <row r="13" spans="1:13" ht="39.950000000000003" customHeight="1" x14ac:dyDescent="0.15">
      <c r="A13" s="44"/>
      <c r="B13" s="51" t="s">
        <v>36</v>
      </c>
      <c r="C13" s="52"/>
      <c r="D13" s="51" t="s">
        <v>36</v>
      </c>
      <c r="E13" s="52"/>
      <c r="F13" s="51"/>
      <c r="G13" s="52"/>
      <c r="H13" s="51" t="s">
        <v>36</v>
      </c>
      <c r="I13" s="52"/>
      <c r="J13" s="51" t="s">
        <v>36</v>
      </c>
      <c r="K13" s="52"/>
      <c r="L13" s="51" t="s">
        <v>36</v>
      </c>
      <c r="M13" s="52"/>
    </row>
    <row r="14" spans="1:13" ht="15" customHeight="1" x14ac:dyDescent="0.15">
      <c r="A14" s="45"/>
      <c r="B14" s="15">
        <f>B18-B16</f>
        <v>634</v>
      </c>
      <c r="C14" s="13" t="s">
        <v>49</v>
      </c>
      <c r="D14" s="15">
        <f t="shared" ref="D14" si="0">D18-D16</f>
        <v>536</v>
      </c>
      <c r="E14" s="13" t="s">
        <v>49</v>
      </c>
      <c r="F14" s="15">
        <f t="shared" ref="F14" si="1">F18-F16</f>
        <v>618</v>
      </c>
      <c r="G14" s="13" t="s">
        <v>49</v>
      </c>
      <c r="H14" s="15">
        <f t="shared" ref="H14" si="2">H18-H16</f>
        <v>587</v>
      </c>
      <c r="I14" s="13" t="s">
        <v>49</v>
      </c>
      <c r="J14" s="15">
        <f t="shared" ref="J14" si="3">J18-J16</f>
        <v>516</v>
      </c>
      <c r="K14" s="13" t="s">
        <v>49</v>
      </c>
      <c r="L14" s="15">
        <f>L18-L16</f>
        <v>592</v>
      </c>
      <c r="M14" s="13" t="s">
        <v>49</v>
      </c>
    </row>
    <row r="15" spans="1:13" ht="50.1" customHeight="1" x14ac:dyDescent="0.15">
      <c r="A15" s="43" t="s">
        <v>41</v>
      </c>
      <c r="B15" s="53" t="s">
        <v>47</v>
      </c>
      <c r="C15" s="54"/>
      <c r="D15" s="53" t="s">
        <v>426</v>
      </c>
      <c r="E15" s="54"/>
      <c r="F15" s="53" t="s">
        <v>236</v>
      </c>
      <c r="G15" s="54"/>
      <c r="H15" s="53" t="s">
        <v>554</v>
      </c>
      <c r="I15" s="54"/>
      <c r="J15" s="53" t="s">
        <v>46</v>
      </c>
      <c r="K15" s="54"/>
      <c r="L15" s="53" t="s">
        <v>132</v>
      </c>
      <c r="M15" s="54"/>
    </row>
    <row r="16" spans="1:13" ht="15" customHeight="1" x14ac:dyDescent="0.15">
      <c r="A16" s="45"/>
      <c r="B16" s="14">
        <v>100</v>
      </c>
      <c r="C16" s="13" t="s">
        <v>49</v>
      </c>
      <c r="D16" s="14">
        <v>61</v>
      </c>
      <c r="E16" s="13" t="s">
        <v>49</v>
      </c>
      <c r="F16" s="14">
        <v>84</v>
      </c>
      <c r="G16" s="13" t="s">
        <v>49</v>
      </c>
      <c r="H16" s="14">
        <v>59</v>
      </c>
      <c r="I16" s="13" t="s">
        <v>49</v>
      </c>
      <c r="J16" s="14">
        <v>47</v>
      </c>
      <c r="K16" s="13" t="s">
        <v>49</v>
      </c>
      <c r="L16" s="14">
        <v>60</v>
      </c>
      <c r="M16" s="13" t="s">
        <v>49</v>
      </c>
    </row>
    <row r="17" spans="1:13" ht="15" customHeight="1" x14ac:dyDescent="0.15">
      <c r="A17" s="5"/>
      <c r="B17" s="6"/>
      <c r="C17" s="7"/>
      <c r="D17" s="6"/>
      <c r="E17" s="7"/>
      <c r="F17" s="6"/>
      <c r="G17" s="7"/>
      <c r="H17" s="6"/>
      <c r="I17" s="7"/>
      <c r="J17" s="6"/>
      <c r="K17" s="7"/>
      <c r="L17" s="6"/>
      <c r="M17" s="7"/>
    </row>
    <row r="18" spans="1:13" ht="23.1" customHeight="1" x14ac:dyDescent="0.15">
      <c r="A18" s="9" t="s">
        <v>48</v>
      </c>
      <c r="B18" s="10">
        <v>734</v>
      </c>
      <c r="C18" s="11" t="s">
        <v>49</v>
      </c>
      <c r="D18" s="10">
        <v>597</v>
      </c>
      <c r="E18" s="11" t="s">
        <v>49</v>
      </c>
      <c r="F18" s="10">
        <v>702</v>
      </c>
      <c r="G18" s="11" t="s">
        <v>49</v>
      </c>
      <c r="H18" s="10">
        <v>646</v>
      </c>
      <c r="I18" s="11" t="s">
        <v>49</v>
      </c>
      <c r="J18" s="10">
        <v>563</v>
      </c>
      <c r="K18" s="11" t="s">
        <v>49</v>
      </c>
      <c r="L18" s="10">
        <v>652</v>
      </c>
      <c r="M18" s="11" t="s">
        <v>49</v>
      </c>
    </row>
    <row r="19" spans="1:13" ht="23.1" customHeight="1" x14ac:dyDescent="0.15">
      <c r="A19" s="9" t="s">
        <v>50</v>
      </c>
      <c r="B19" s="12">
        <v>26</v>
      </c>
      <c r="C19" s="11" t="s">
        <v>51</v>
      </c>
      <c r="D19" s="12">
        <v>24.1</v>
      </c>
      <c r="E19" s="11" t="s">
        <v>51</v>
      </c>
      <c r="F19" s="12">
        <v>21.2</v>
      </c>
      <c r="G19" s="11" t="s">
        <v>51</v>
      </c>
      <c r="H19" s="12">
        <v>23.9</v>
      </c>
      <c r="I19" s="11" t="s">
        <v>51</v>
      </c>
      <c r="J19" s="12">
        <v>26.7</v>
      </c>
      <c r="K19" s="11" t="s">
        <v>51</v>
      </c>
      <c r="L19" s="12">
        <v>25</v>
      </c>
      <c r="M19" s="11" t="s">
        <v>51</v>
      </c>
    </row>
    <row r="20" spans="1:13" ht="23.1" customHeight="1" x14ac:dyDescent="0.15">
      <c r="A20" s="9" t="s">
        <v>53</v>
      </c>
      <c r="B20" s="12">
        <v>4.5</v>
      </c>
      <c r="C20" s="11" t="s">
        <v>51</v>
      </c>
      <c r="D20" s="12">
        <v>3.5</v>
      </c>
      <c r="E20" s="11" t="s">
        <v>51</v>
      </c>
      <c r="F20" s="12">
        <v>3.4</v>
      </c>
      <c r="G20" s="11" t="s">
        <v>51</v>
      </c>
      <c r="H20" s="12">
        <v>3.4</v>
      </c>
      <c r="I20" s="11" t="s">
        <v>51</v>
      </c>
      <c r="J20" s="12">
        <v>3.5</v>
      </c>
      <c r="K20" s="11" t="s">
        <v>51</v>
      </c>
      <c r="L20" s="12">
        <v>3.9</v>
      </c>
      <c r="M20" s="11" t="s">
        <v>51</v>
      </c>
    </row>
  </sheetData>
  <mergeCells count="77">
    <mergeCell ref="L1:M1"/>
    <mergeCell ref="A2:M2"/>
    <mergeCell ref="B3:C3"/>
    <mergeCell ref="D3:E3"/>
    <mergeCell ref="F3:G3"/>
    <mergeCell ref="H3:I3"/>
    <mergeCell ref="J3:K3"/>
    <mergeCell ref="L3:M3"/>
    <mergeCell ref="A4:A5"/>
    <mergeCell ref="B4:C4"/>
    <mergeCell ref="D4:E4"/>
    <mergeCell ref="F4:G4"/>
    <mergeCell ref="H4:I4"/>
    <mergeCell ref="L4:M4"/>
    <mergeCell ref="B5:C5"/>
    <mergeCell ref="D5:E5"/>
    <mergeCell ref="F5:G5"/>
    <mergeCell ref="H5:I5"/>
    <mergeCell ref="J5:K5"/>
    <mergeCell ref="L5:M5"/>
    <mergeCell ref="J4:K4"/>
    <mergeCell ref="A6:A14"/>
    <mergeCell ref="B6:C6"/>
    <mergeCell ref="D6:E6"/>
    <mergeCell ref="F6:G6"/>
    <mergeCell ref="H6:I6"/>
    <mergeCell ref="B8:C8"/>
    <mergeCell ref="D8:E8"/>
    <mergeCell ref="F8:G8"/>
    <mergeCell ref="H8:I8"/>
    <mergeCell ref="L6:M6"/>
    <mergeCell ref="B7:C7"/>
    <mergeCell ref="D7:E7"/>
    <mergeCell ref="F7:G7"/>
    <mergeCell ref="H7:I7"/>
    <mergeCell ref="J7:K7"/>
    <mergeCell ref="L7:M7"/>
    <mergeCell ref="J6:K6"/>
    <mergeCell ref="J8:K8"/>
    <mergeCell ref="L8:M8"/>
    <mergeCell ref="B9:C9"/>
    <mergeCell ref="D9:E9"/>
    <mergeCell ref="F9:G9"/>
    <mergeCell ref="H9:I9"/>
    <mergeCell ref="J9:K9"/>
    <mergeCell ref="L9:M9"/>
    <mergeCell ref="L11:M11"/>
    <mergeCell ref="B10:C10"/>
    <mergeCell ref="D10:E10"/>
    <mergeCell ref="F10:G10"/>
    <mergeCell ref="H10:I10"/>
    <mergeCell ref="J10:K10"/>
    <mergeCell ref="L10:M10"/>
    <mergeCell ref="B11:C11"/>
    <mergeCell ref="D11:E11"/>
    <mergeCell ref="F11:G11"/>
    <mergeCell ref="H11:I11"/>
    <mergeCell ref="J11:K11"/>
    <mergeCell ref="L13:M13"/>
    <mergeCell ref="B12:C12"/>
    <mergeCell ref="D12:E12"/>
    <mergeCell ref="F12:G12"/>
    <mergeCell ref="H12:I12"/>
    <mergeCell ref="J12:K12"/>
    <mergeCell ref="L12:M12"/>
    <mergeCell ref="B13:C13"/>
    <mergeCell ref="D13:E13"/>
    <mergeCell ref="F13:G13"/>
    <mergeCell ref="H13:I13"/>
    <mergeCell ref="J13:K13"/>
    <mergeCell ref="L15:M15"/>
    <mergeCell ref="A15:A16"/>
    <mergeCell ref="B15:C15"/>
    <mergeCell ref="D15:E15"/>
    <mergeCell ref="F15:G15"/>
    <mergeCell ref="H15:I15"/>
    <mergeCell ref="J15:K15"/>
  </mergeCells>
  <phoneticPr fontId="4"/>
  <conditionalFormatting sqref="B7:M12">
    <cfRule type="cellIs" dxfId="83" priority="1" operator="equal">
      <formula>0</formula>
    </cfRule>
  </conditionalFormatting>
  <conditionalFormatting sqref="B15:M15">
    <cfRule type="cellIs" dxfId="82" priority="2" operator="equal">
      <formula>0</formula>
    </cfRule>
  </conditionalFormatting>
  <conditionalFormatting sqref="B18:M18">
    <cfRule type="cellIs" dxfId="81" priority="3" operator="equal">
      <formula>0</formula>
    </cfRule>
  </conditionalFormatting>
  <pageMargins left="0.62992125984251968" right="0" top="0.31496062992125984" bottom="0.19685039370078741" header="0.51181102362204722" footer="0.51181102362204722"/>
  <pageSetup paperSize="12" scale="120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AC05C0-2E03-47A2-BA68-68E75BE9828D}">
  <sheetPr codeName="Sheet17"/>
  <dimension ref="A1:M20"/>
  <sheetViews>
    <sheetView zoomScale="90" workbookViewId="0">
      <selection activeCell="A2" sqref="A2:M2"/>
    </sheetView>
  </sheetViews>
  <sheetFormatPr defaultColWidth="9" defaultRowHeight="18.75" x14ac:dyDescent="0.15"/>
  <cols>
    <col min="1" max="1" width="12.625" style="1" customWidth="1"/>
    <col min="2" max="2" width="14.125" style="1" customWidth="1"/>
    <col min="3" max="3" width="7.375" style="1" customWidth="1"/>
    <col min="4" max="4" width="14.125" style="1" customWidth="1"/>
    <col min="5" max="5" width="7.375" style="1" customWidth="1"/>
    <col min="6" max="6" width="14.125" style="1" customWidth="1"/>
    <col min="7" max="7" width="7.375" style="1" customWidth="1"/>
    <col min="8" max="8" width="14.125" style="1" customWidth="1"/>
    <col min="9" max="9" width="7.375" style="1" customWidth="1"/>
    <col min="10" max="10" width="14.125" style="1" customWidth="1"/>
    <col min="11" max="11" width="7.375" style="1" customWidth="1"/>
    <col min="12" max="12" width="14.125" style="1" customWidth="1"/>
    <col min="13" max="13" width="7.375" style="1" customWidth="1"/>
    <col min="14" max="16384" width="9" style="1"/>
  </cols>
  <sheetData>
    <row r="1" spans="1:13" ht="24.95" customHeight="1" x14ac:dyDescent="0.15">
      <c r="L1" s="35"/>
      <c r="M1" s="35"/>
    </row>
    <row r="2" spans="1:13" ht="50.1" customHeight="1" x14ac:dyDescent="0.15">
      <c r="A2" s="36" t="s">
        <v>541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</row>
    <row r="3" spans="1:13" ht="24.95" customHeight="1" x14ac:dyDescent="0.15">
      <c r="A3" s="1" t="s">
        <v>1</v>
      </c>
      <c r="B3" s="21" t="s">
        <v>540</v>
      </c>
      <c r="D3" s="37"/>
      <c r="E3" s="37"/>
      <c r="F3" s="37"/>
      <c r="G3" s="37"/>
      <c r="H3" s="38"/>
      <c r="I3" s="39"/>
      <c r="J3" s="40"/>
      <c r="K3" s="40"/>
      <c r="L3" s="40"/>
      <c r="M3" s="40"/>
    </row>
    <row r="4" spans="1:13" ht="39.950000000000003" customHeight="1" x14ac:dyDescent="0.15">
      <c r="A4" s="32"/>
      <c r="B4" s="33">
        <v>45936</v>
      </c>
      <c r="C4" s="34"/>
      <c r="D4" s="33">
        <f>B4+1</f>
        <v>45937</v>
      </c>
      <c r="E4" s="34"/>
      <c r="F4" s="33">
        <f>B4+2</f>
        <v>45938</v>
      </c>
      <c r="G4" s="34"/>
      <c r="H4" s="33">
        <f>B4+3</f>
        <v>45939</v>
      </c>
      <c r="I4" s="34"/>
      <c r="J4" s="33">
        <f>B4+4</f>
        <v>45940</v>
      </c>
      <c r="K4" s="34"/>
      <c r="L4" s="33">
        <f>B4+5</f>
        <v>45941</v>
      </c>
      <c r="M4" s="34"/>
    </row>
    <row r="5" spans="1:13" ht="30" customHeight="1" x14ac:dyDescent="0.15">
      <c r="A5" s="32"/>
      <c r="B5" s="41" t="s">
        <v>3</v>
      </c>
      <c r="C5" s="42"/>
      <c r="D5" s="41" t="s">
        <v>4</v>
      </c>
      <c r="E5" s="42"/>
      <c r="F5" s="41" t="s">
        <v>5</v>
      </c>
      <c r="G5" s="42"/>
      <c r="H5" s="41" t="s">
        <v>6</v>
      </c>
      <c r="I5" s="42"/>
      <c r="J5" s="41" t="s">
        <v>7</v>
      </c>
      <c r="K5" s="42"/>
      <c r="L5" s="41" t="s">
        <v>8</v>
      </c>
      <c r="M5" s="42"/>
    </row>
    <row r="6" spans="1:13" ht="9.9499999999999993" customHeight="1" x14ac:dyDescent="0.15">
      <c r="A6" s="43" t="s">
        <v>9</v>
      </c>
      <c r="B6" s="46"/>
      <c r="C6" s="47"/>
      <c r="D6" s="46"/>
      <c r="E6" s="47"/>
      <c r="F6" s="46"/>
      <c r="G6" s="47"/>
      <c r="H6" s="46"/>
      <c r="I6" s="47"/>
      <c r="J6" s="46"/>
      <c r="K6" s="47"/>
      <c r="L6" s="46"/>
      <c r="M6" s="47"/>
    </row>
    <row r="7" spans="1:13" ht="39.950000000000003" customHeight="1" x14ac:dyDescent="0.15">
      <c r="A7" s="44"/>
      <c r="B7" s="48" t="s">
        <v>525</v>
      </c>
      <c r="C7" s="48"/>
      <c r="D7" s="48" t="s">
        <v>11</v>
      </c>
      <c r="E7" s="48"/>
      <c r="F7" s="48" t="s">
        <v>11</v>
      </c>
      <c r="G7" s="48"/>
      <c r="H7" s="48" t="s">
        <v>11</v>
      </c>
      <c r="I7" s="48"/>
      <c r="J7" s="48" t="s">
        <v>526</v>
      </c>
      <c r="K7" s="48"/>
      <c r="L7" s="48" t="s">
        <v>11</v>
      </c>
      <c r="M7" s="48"/>
    </row>
    <row r="8" spans="1:13" ht="39.950000000000003" customHeight="1" x14ac:dyDescent="0.15">
      <c r="A8" s="44"/>
      <c r="B8" s="48" t="s">
        <v>12</v>
      </c>
      <c r="C8" s="48"/>
      <c r="D8" s="48" t="s">
        <v>527</v>
      </c>
      <c r="E8" s="48"/>
      <c r="F8" s="48" t="s">
        <v>296</v>
      </c>
      <c r="G8" s="48"/>
      <c r="H8" s="49" t="s">
        <v>15</v>
      </c>
      <c r="I8" s="50"/>
      <c r="J8" s="48" t="s">
        <v>260</v>
      </c>
      <c r="K8" s="48"/>
      <c r="L8" s="48" t="s">
        <v>528</v>
      </c>
      <c r="M8" s="48"/>
    </row>
    <row r="9" spans="1:13" ht="39.950000000000003" customHeight="1" x14ac:dyDescent="0.15">
      <c r="A9" s="44"/>
      <c r="B9" s="48" t="s">
        <v>76</v>
      </c>
      <c r="C9" s="48"/>
      <c r="D9" s="48" t="s">
        <v>404</v>
      </c>
      <c r="E9" s="48"/>
      <c r="F9" s="48" t="s">
        <v>374</v>
      </c>
      <c r="G9" s="48"/>
      <c r="H9" s="48" t="s">
        <v>529</v>
      </c>
      <c r="I9" s="48"/>
      <c r="J9" s="48" t="s">
        <v>263</v>
      </c>
      <c r="K9" s="48"/>
      <c r="L9" s="48" t="s">
        <v>243</v>
      </c>
      <c r="M9" s="48"/>
    </row>
    <row r="10" spans="1:13" ht="39.950000000000003" customHeight="1" x14ac:dyDescent="0.15">
      <c r="A10" s="44"/>
      <c r="B10" s="48" t="s">
        <v>530</v>
      </c>
      <c r="C10" s="48"/>
      <c r="D10" s="48" t="s">
        <v>531</v>
      </c>
      <c r="E10" s="48"/>
      <c r="F10" s="48" t="s">
        <v>462</v>
      </c>
      <c r="G10" s="48"/>
      <c r="H10" s="48" t="s">
        <v>475</v>
      </c>
      <c r="I10" s="48"/>
      <c r="J10" s="48" t="s">
        <v>101</v>
      </c>
      <c r="K10" s="48"/>
      <c r="L10" s="48" t="s">
        <v>68</v>
      </c>
      <c r="M10" s="48"/>
    </row>
    <row r="11" spans="1:13" ht="39.950000000000003" customHeight="1" x14ac:dyDescent="0.15">
      <c r="A11" s="44"/>
      <c r="B11" s="48" t="s">
        <v>532</v>
      </c>
      <c r="C11" s="48"/>
      <c r="D11" s="48" t="s">
        <v>533</v>
      </c>
      <c r="E11" s="48"/>
      <c r="F11" s="48" t="s">
        <v>534</v>
      </c>
      <c r="G11" s="48"/>
      <c r="H11" s="48" t="s">
        <v>535</v>
      </c>
      <c r="I11" s="48"/>
      <c r="J11" s="48" t="s">
        <v>206</v>
      </c>
      <c r="K11" s="48"/>
      <c r="L11" s="48" t="s">
        <v>522</v>
      </c>
      <c r="M11" s="48"/>
    </row>
    <row r="12" spans="1:13" ht="39.950000000000003" customHeight="1" x14ac:dyDescent="0.15">
      <c r="A12" s="44"/>
      <c r="B12" s="51" t="s">
        <v>36</v>
      </c>
      <c r="C12" s="52"/>
      <c r="D12" s="49" t="s">
        <v>39</v>
      </c>
      <c r="E12" s="50"/>
      <c r="F12" s="49" t="s">
        <v>38</v>
      </c>
      <c r="G12" s="50"/>
      <c r="H12" s="49" t="s">
        <v>293</v>
      </c>
      <c r="I12" s="50"/>
      <c r="J12" s="49" t="s">
        <v>536</v>
      </c>
      <c r="K12" s="50"/>
      <c r="L12" s="49" t="s">
        <v>37</v>
      </c>
      <c r="M12" s="50"/>
    </row>
    <row r="13" spans="1:13" ht="39.950000000000003" customHeight="1" x14ac:dyDescent="0.15">
      <c r="A13" s="44"/>
      <c r="B13" s="51"/>
      <c r="C13" s="52"/>
      <c r="D13" s="51" t="s">
        <v>36</v>
      </c>
      <c r="E13" s="52"/>
      <c r="F13" s="51" t="s">
        <v>36</v>
      </c>
      <c r="G13" s="52"/>
      <c r="H13" s="51" t="s">
        <v>36</v>
      </c>
      <c r="I13" s="52"/>
      <c r="J13" s="51" t="s">
        <v>36</v>
      </c>
      <c r="K13" s="52"/>
      <c r="L13" s="51" t="s">
        <v>36</v>
      </c>
      <c r="M13" s="52"/>
    </row>
    <row r="14" spans="1:13" ht="15" customHeight="1" x14ac:dyDescent="0.15">
      <c r="A14" s="45"/>
      <c r="B14" s="15">
        <f>B18-B16</f>
        <v>635</v>
      </c>
      <c r="C14" s="13" t="s">
        <v>49</v>
      </c>
      <c r="D14" s="15">
        <f t="shared" ref="D14" si="0">D18-D16</f>
        <v>571</v>
      </c>
      <c r="E14" s="13" t="s">
        <v>49</v>
      </c>
      <c r="F14" s="15">
        <f t="shared" ref="F14" si="1">F18-F16</f>
        <v>527</v>
      </c>
      <c r="G14" s="13" t="s">
        <v>49</v>
      </c>
      <c r="H14" s="15">
        <f t="shared" ref="H14" si="2">H18-H16</f>
        <v>513</v>
      </c>
      <c r="I14" s="13" t="s">
        <v>49</v>
      </c>
      <c r="J14" s="15">
        <f t="shared" ref="J14" si="3">J18-J16</f>
        <v>713</v>
      </c>
      <c r="K14" s="13" t="s">
        <v>49</v>
      </c>
      <c r="L14" s="15">
        <f>L18-L16</f>
        <v>582</v>
      </c>
      <c r="M14" s="13" t="s">
        <v>49</v>
      </c>
    </row>
    <row r="15" spans="1:13" ht="50.1" customHeight="1" x14ac:dyDescent="0.15">
      <c r="A15" s="43" t="s">
        <v>41</v>
      </c>
      <c r="B15" s="53" t="s">
        <v>537</v>
      </c>
      <c r="C15" s="54"/>
      <c r="D15" s="53" t="s">
        <v>112</v>
      </c>
      <c r="E15" s="54"/>
      <c r="F15" s="53" t="s">
        <v>56</v>
      </c>
      <c r="G15" s="54"/>
      <c r="H15" s="53" t="s">
        <v>211</v>
      </c>
      <c r="I15" s="54"/>
      <c r="J15" s="55" t="s">
        <v>538</v>
      </c>
      <c r="K15" s="55"/>
      <c r="L15" s="53" t="s">
        <v>539</v>
      </c>
      <c r="M15" s="54"/>
    </row>
    <row r="16" spans="1:13" ht="15" customHeight="1" x14ac:dyDescent="0.15">
      <c r="A16" s="45"/>
      <c r="B16" s="14">
        <v>98</v>
      </c>
      <c r="C16" s="13" t="s">
        <v>49</v>
      </c>
      <c r="D16" s="14">
        <v>57</v>
      </c>
      <c r="E16" s="13" t="s">
        <v>49</v>
      </c>
      <c r="F16" s="14">
        <v>79</v>
      </c>
      <c r="G16" s="13" t="s">
        <v>49</v>
      </c>
      <c r="H16" s="14">
        <v>73</v>
      </c>
      <c r="I16" s="13" t="s">
        <v>49</v>
      </c>
      <c r="J16" s="14"/>
      <c r="K16" s="13" t="s">
        <v>49</v>
      </c>
      <c r="L16" s="14">
        <v>128</v>
      </c>
      <c r="M16" s="13" t="s">
        <v>49</v>
      </c>
    </row>
    <row r="17" spans="1:13" ht="15" customHeight="1" x14ac:dyDescent="0.15">
      <c r="A17" s="5"/>
      <c r="B17" s="6"/>
      <c r="C17" s="7"/>
      <c r="D17" s="6"/>
      <c r="E17" s="7"/>
      <c r="F17" s="6"/>
      <c r="G17" s="7"/>
      <c r="H17" s="6"/>
      <c r="I17" s="7"/>
      <c r="J17" s="6"/>
      <c r="K17" s="7"/>
      <c r="L17" s="6"/>
      <c r="M17" s="7"/>
    </row>
    <row r="18" spans="1:13" ht="23.1" customHeight="1" x14ac:dyDescent="0.15">
      <c r="A18" s="9" t="s">
        <v>48</v>
      </c>
      <c r="B18" s="10">
        <v>733</v>
      </c>
      <c r="C18" s="11" t="s">
        <v>49</v>
      </c>
      <c r="D18" s="10">
        <v>628</v>
      </c>
      <c r="E18" s="11" t="s">
        <v>49</v>
      </c>
      <c r="F18" s="10">
        <v>606</v>
      </c>
      <c r="G18" s="11" t="s">
        <v>49</v>
      </c>
      <c r="H18" s="10">
        <v>586</v>
      </c>
      <c r="I18" s="11" t="s">
        <v>49</v>
      </c>
      <c r="J18" s="10">
        <v>713</v>
      </c>
      <c r="K18" s="11" t="s">
        <v>49</v>
      </c>
      <c r="L18" s="10">
        <v>710</v>
      </c>
      <c r="M18" s="11" t="s">
        <v>49</v>
      </c>
    </row>
    <row r="19" spans="1:13" ht="23.1" customHeight="1" x14ac:dyDescent="0.15">
      <c r="A19" s="9" t="s">
        <v>50</v>
      </c>
      <c r="B19" s="12">
        <v>26.4</v>
      </c>
      <c r="C19" s="11" t="s">
        <v>51</v>
      </c>
      <c r="D19" s="12">
        <v>26.3</v>
      </c>
      <c r="E19" s="11" t="s">
        <v>51</v>
      </c>
      <c r="F19" s="12">
        <v>25.1</v>
      </c>
      <c r="G19" s="11" t="s">
        <v>51</v>
      </c>
      <c r="H19" s="12">
        <v>26.7</v>
      </c>
      <c r="I19" s="11" t="s">
        <v>51</v>
      </c>
      <c r="J19" s="12">
        <v>26.5</v>
      </c>
      <c r="K19" s="11" t="s">
        <v>51</v>
      </c>
      <c r="L19" s="12">
        <v>29.7</v>
      </c>
      <c r="M19" s="11" t="s">
        <v>51</v>
      </c>
    </row>
    <row r="20" spans="1:13" ht="23.1" customHeight="1" x14ac:dyDescent="0.15">
      <c r="A20" s="9" t="s">
        <v>53</v>
      </c>
      <c r="B20" s="12">
        <v>3.6</v>
      </c>
      <c r="C20" s="11" t="s">
        <v>51</v>
      </c>
      <c r="D20" s="12">
        <v>2.6</v>
      </c>
      <c r="E20" s="11" t="s">
        <v>51</v>
      </c>
      <c r="F20" s="12">
        <v>3.4</v>
      </c>
      <c r="G20" s="11" t="s">
        <v>51</v>
      </c>
      <c r="H20" s="12">
        <v>3</v>
      </c>
      <c r="I20" s="11" t="s">
        <v>51</v>
      </c>
      <c r="J20" s="12">
        <v>3.2</v>
      </c>
      <c r="K20" s="11" t="s">
        <v>51</v>
      </c>
      <c r="L20" s="12">
        <v>3.2</v>
      </c>
      <c r="M20" s="11" t="s">
        <v>51</v>
      </c>
    </row>
  </sheetData>
  <mergeCells count="76">
    <mergeCell ref="L1:M1"/>
    <mergeCell ref="A2:M2"/>
    <mergeCell ref="D3:E3"/>
    <mergeCell ref="F3:G3"/>
    <mergeCell ref="H3:I3"/>
    <mergeCell ref="J3:K3"/>
    <mergeCell ref="L3:M3"/>
    <mergeCell ref="A4:A5"/>
    <mergeCell ref="B4:C4"/>
    <mergeCell ref="D4:E4"/>
    <mergeCell ref="F4:G4"/>
    <mergeCell ref="H4:I4"/>
    <mergeCell ref="L4:M4"/>
    <mergeCell ref="B5:C5"/>
    <mergeCell ref="D5:E5"/>
    <mergeCell ref="F5:G5"/>
    <mergeCell ref="H5:I5"/>
    <mergeCell ref="J5:K5"/>
    <mergeCell ref="L5:M5"/>
    <mergeCell ref="J4:K4"/>
    <mergeCell ref="A6:A14"/>
    <mergeCell ref="B6:C6"/>
    <mergeCell ref="D6:E6"/>
    <mergeCell ref="F6:G6"/>
    <mergeCell ref="H6:I6"/>
    <mergeCell ref="B8:C8"/>
    <mergeCell ref="D8:E8"/>
    <mergeCell ref="F8:G8"/>
    <mergeCell ref="H8:I8"/>
    <mergeCell ref="L6:M6"/>
    <mergeCell ref="B7:C7"/>
    <mergeCell ref="D7:E7"/>
    <mergeCell ref="F7:G7"/>
    <mergeCell ref="H7:I7"/>
    <mergeCell ref="J7:K7"/>
    <mergeCell ref="L7:M7"/>
    <mergeCell ref="J6:K6"/>
    <mergeCell ref="J8:K8"/>
    <mergeCell ref="L8:M8"/>
    <mergeCell ref="B9:C9"/>
    <mergeCell ref="D9:E9"/>
    <mergeCell ref="F9:G9"/>
    <mergeCell ref="H9:I9"/>
    <mergeCell ref="J9:K9"/>
    <mergeCell ref="L9:M9"/>
    <mergeCell ref="L11:M11"/>
    <mergeCell ref="B10:C10"/>
    <mergeCell ref="D10:E10"/>
    <mergeCell ref="F10:G10"/>
    <mergeCell ref="H10:I10"/>
    <mergeCell ref="J10:K10"/>
    <mergeCell ref="L10:M10"/>
    <mergeCell ref="B11:C11"/>
    <mergeCell ref="D11:E11"/>
    <mergeCell ref="F11:G11"/>
    <mergeCell ref="H11:I11"/>
    <mergeCell ref="J11:K11"/>
    <mergeCell ref="L13:M13"/>
    <mergeCell ref="B12:C12"/>
    <mergeCell ref="D12:E12"/>
    <mergeCell ref="F12:G12"/>
    <mergeCell ref="H12:I12"/>
    <mergeCell ref="J12:K12"/>
    <mergeCell ref="L12:M12"/>
    <mergeCell ref="B13:C13"/>
    <mergeCell ref="D13:E13"/>
    <mergeCell ref="F13:G13"/>
    <mergeCell ref="H13:I13"/>
    <mergeCell ref="J13:K13"/>
    <mergeCell ref="L15:M15"/>
    <mergeCell ref="A15:A16"/>
    <mergeCell ref="B15:C15"/>
    <mergeCell ref="D15:E15"/>
    <mergeCell ref="F15:G15"/>
    <mergeCell ref="H15:I15"/>
    <mergeCell ref="J15:K15"/>
  </mergeCells>
  <phoneticPr fontId="4"/>
  <conditionalFormatting sqref="B7:M11 D12:M12">
    <cfRule type="cellIs" dxfId="80" priority="1" operator="equal">
      <formula>0</formula>
    </cfRule>
  </conditionalFormatting>
  <conditionalFormatting sqref="B15:M15">
    <cfRule type="cellIs" dxfId="79" priority="2" operator="equal">
      <formula>0</formula>
    </cfRule>
  </conditionalFormatting>
  <conditionalFormatting sqref="B18:M18">
    <cfRule type="cellIs" dxfId="78" priority="3" operator="equal">
      <formula>0</formula>
    </cfRule>
  </conditionalFormatting>
  <pageMargins left="0.62992125984251968" right="0" top="0.31496062992125984" bottom="0.19685039370078741" header="0.51181102362204722" footer="0.51181102362204722"/>
  <pageSetup paperSize="12" scale="120" orientation="landscape" r:id="rId1"/>
  <headerFooter alignWithMargins="0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F7B703-B889-4946-85D5-5EC884BB9DBB}">
  <sheetPr codeName="Sheet18"/>
  <dimension ref="A1:M20"/>
  <sheetViews>
    <sheetView zoomScale="90" workbookViewId="0">
      <selection activeCell="A2" sqref="A2:M2"/>
    </sheetView>
  </sheetViews>
  <sheetFormatPr defaultColWidth="9" defaultRowHeight="18.75" x14ac:dyDescent="0.15"/>
  <cols>
    <col min="1" max="1" width="12.625" style="1" customWidth="1"/>
    <col min="2" max="2" width="14.125" style="1" customWidth="1"/>
    <col min="3" max="3" width="7.375" style="1" customWidth="1"/>
    <col min="4" max="4" width="14.125" style="1" customWidth="1"/>
    <col min="5" max="5" width="7.375" style="1" customWidth="1"/>
    <col min="6" max="6" width="14.125" style="1" customWidth="1"/>
    <col min="7" max="7" width="7.375" style="1" customWidth="1"/>
    <col min="8" max="8" width="14.125" style="1" customWidth="1"/>
    <col min="9" max="9" width="7.375" style="1" customWidth="1"/>
    <col min="10" max="10" width="14.125" style="1" customWidth="1"/>
    <col min="11" max="11" width="7.375" style="1" customWidth="1"/>
    <col min="12" max="12" width="14.125" style="1" customWidth="1"/>
    <col min="13" max="13" width="7.375" style="1" customWidth="1"/>
    <col min="14" max="16384" width="9" style="1"/>
  </cols>
  <sheetData>
    <row r="1" spans="1:13" ht="24.95" customHeight="1" x14ac:dyDescent="0.15">
      <c r="L1" s="35"/>
      <c r="M1" s="35"/>
    </row>
    <row r="2" spans="1:13" ht="50.1" customHeight="1" x14ac:dyDescent="0.15">
      <c r="A2" s="36" t="s">
        <v>54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</row>
    <row r="3" spans="1:13" ht="24.95" customHeight="1" x14ac:dyDescent="0.15">
      <c r="A3" s="1" t="s">
        <v>1</v>
      </c>
      <c r="B3" s="37"/>
      <c r="C3" s="37"/>
      <c r="D3" s="37"/>
      <c r="E3" s="37"/>
      <c r="F3" s="37"/>
      <c r="G3" s="37"/>
      <c r="H3" s="38"/>
      <c r="I3" s="39"/>
      <c r="J3" s="40"/>
      <c r="K3" s="40"/>
      <c r="L3" s="40"/>
      <c r="M3" s="40"/>
    </row>
    <row r="4" spans="1:13" ht="39.950000000000003" customHeight="1" x14ac:dyDescent="0.15">
      <c r="A4" s="32"/>
      <c r="B4" s="33">
        <v>45929</v>
      </c>
      <c r="C4" s="34"/>
      <c r="D4" s="33">
        <f>B4+1</f>
        <v>45930</v>
      </c>
      <c r="E4" s="34"/>
      <c r="F4" s="33">
        <f>B4+2</f>
        <v>45931</v>
      </c>
      <c r="G4" s="34"/>
      <c r="H4" s="33">
        <f>B4+3</f>
        <v>45932</v>
      </c>
      <c r="I4" s="34"/>
      <c r="J4" s="33">
        <f>B4+4</f>
        <v>45933</v>
      </c>
      <c r="K4" s="34"/>
      <c r="L4" s="33">
        <f>B4+5</f>
        <v>45934</v>
      </c>
      <c r="M4" s="34"/>
    </row>
    <row r="5" spans="1:13" ht="30" customHeight="1" x14ac:dyDescent="0.15">
      <c r="A5" s="32"/>
      <c r="B5" s="41" t="s">
        <v>3</v>
      </c>
      <c r="C5" s="42"/>
      <c r="D5" s="41" t="s">
        <v>4</v>
      </c>
      <c r="E5" s="42"/>
      <c r="F5" s="41" t="s">
        <v>5</v>
      </c>
      <c r="G5" s="42"/>
      <c r="H5" s="41" t="s">
        <v>6</v>
      </c>
      <c r="I5" s="42"/>
      <c r="J5" s="41" t="s">
        <v>7</v>
      </c>
      <c r="K5" s="42"/>
      <c r="L5" s="41" t="s">
        <v>8</v>
      </c>
      <c r="M5" s="42"/>
    </row>
    <row r="6" spans="1:13" ht="9.9499999999999993" customHeight="1" x14ac:dyDescent="0.15">
      <c r="A6" s="43" t="s">
        <v>9</v>
      </c>
      <c r="B6" s="46"/>
      <c r="C6" s="47"/>
      <c r="D6" s="46"/>
      <c r="E6" s="47"/>
      <c r="F6" s="46"/>
      <c r="G6" s="47"/>
      <c r="H6" s="46"/>
      <c r="I6" s="47"/>
      <c r="J6" s="46"/>
      <c r="K6" s="47"/>
      <c r="L6" s="46"/>
      <c r="M6" s="47"/>
    </row>
    <row r="7" spans="1:13" ht="39.950000000000003" customHeight="1" x14ac:dyDescent="0.15">
      <c r="A7" s="44"/>
      <c r="B7" s="48" t="s">
        <v>506</v>
      </c>
      <c r="C7" s="48"/>
      <c r="D7" s="48" t="s">
        <v>11</v>
      </c>
      <c r="E7" s="48"/>
      <c r="F7" s="48" t="s">
        <v>11</v>
      </c>
      <c r="G7" s="48"/>
      <c r="H7" s="48" t="s">
        <v>11</v>
      </c>
      <c r="I7" s="48"/>
      <c r="J7" s="48" t="s">
        <v>507</v>
      </c>
      <c r="K7" s="48"/>
      <c r="L7" s="48" t="s">
        <v>11</v>
      </c>
      <c r="M7" s="48"/>
    </row>
    <row r="8" spans="1:13" ht="39.950000000000003" customHeight="1" x14ac:dyDescent="0.15">
      <c r="A8" s="44"/>
      <c r="B8" s="48" t="s">
        <v>508</v>
      </c>
      <c r="C8" s="48"/>
      <c r="D8" s="48" t="s">
        <v>387</v>
      </c>
      <c r="E8" s="48"/>
      <c r="F8" s="48" t="s">
        <v>93</v>
      </c>
      <c r="G8" s="48"/>
      <c r="H8" s="49" t="s">
        <v>509</v>
      </c>
      <c r="I8" s="50"/>
      <c r="J8" s="48" t="s">
        <v>174</v>
      </c>
      <c r="K8" s="48"/>
      <c r="L8" s="48" t="s">
        <v>510</v>
      </c>
      <c r="M8" s="48"/>
    </row>
    <row r="9" spans="1:13" ht="39.950000000000003" customHeight="1" x14ac:dyDescent="0.15">
      <c r="A9" s="44"/>
      <c r="B9" s="48" t="s">
        <v>511</v>
      </c>
      <c r="C9" s="48"/>
      <c r="D9" s="48" t="s">
        <v>512</v>
      </c>
      <c r="E9" s="48"/>
      <c r="F9" s="48" t="s">
        <v>18</v>
      </c>
      <c r="G9" s="48"/>
      <c r="H9" s="48" t="s">
        <v>513</v>
      </c>
      <c r="I9" s="48"/>
      <c r="J9" s="48" t="s">
        <v>198</v>
      </c>
      <c r="K9" s="48"/>
      <c r="L9" s="48" t="s">
        <v>461</v>
      </c>
      <c r="M9" s="48"/>
    </row>
    <row r="10" spans="1:13" ht="39.950000000000003" customHeight="1" x14ac:dyDescent="0.15">
      <c r="A10" s="44"/>
      <c r="B10" s="48" t="s">
        <v>514</v>
      </c>
      <c r="C10" s="48"/>
      <c r="D10" s="48" t="s">
        <v>153</v>
      </c>
      <c r="E10" s="48"/>
      <c r="F10" s="48" t="s">
        <v>515</v>
      </c>
      <c r="G10" s="48"/>
      <c r="H10" s="48" t="s">
        <v>516</v>
      </c>
      <c r="I10" s="48"/>
      <c r="J10" s="48" t="s">
        <v>179</v>
      </c>
      <c r="K10" s="48"/>
      <c r="L10" s="48" t="s">
        <v>517</v>
      </c>
      <c r="M10" s="48"/>
    </row>
    <row r="11" spans="1:13" ht="39.950000000000003" customHeight="1" x14ac:dyDescent="0.15">
      <c r="A11" s="44"/>
      <c r="B11" s="48" t="s">
        <v>518</v>
      </c>
      <c r="C11" s="48"/>
      <c r="D11" s="48" t="s">
        <v>519</v>
      </c>
      <c r="E11" s="48"/>
      <c r="F11" s="48" t="s">
        <v>520</v>
      </c>
      <c r="G11" s="48"/>
      <c r="H11" s="48" t="s">
        <v>521</v>
      </c>
      <c r="I11" s="48"/>
      <c r="J11" s="48" t="s">
        <v>184</v>
      </c>
      <c r="K11" s="48"/>
      <c r="L11" s="48" t="s">
        <v>522</v>
      </c>
      <c r="M11" s="48"/>
    </row>
    <row r="12" spans="1:13" ht="39.950000000000003" customHeight="1" x14ac:dyDescent="0.15">
      <c r="A12" s="44"/>
      <c r="B12" s="49" t="s">
        <v>36</v>
      </c>
      <c r="C12" s="50"/>
      <c r="D12" s="49" t="s">
        <v>39</v>
      </c>
      <c r="E12" s="50"/>
      <c r="F12" s="49" t="s">
        <v>108</v>
      </c>
      <c r="G12" s="50"/>
      <c r="H12" s="49" t="s">
        <v>39</v>
      </c>
      <c r="I12" s="50"/>
      <c r="J12" s="49" t="s">
        <v>36</v>
      </c>
      <c r="K12" s="50"/>
      <c r="L12" s="49" t="s">
        <v>37</v>
      </c>
      <c r="M12" s="50"/>
    </row>
    <row r="13" spans="1:13" ht="39.950000000000003" customHeight="1" x14ac:dyDescent="0.15">
      <c r="A13" s="44"/>
      <c r="B13" s="51"/>
      <c r="C13" s="52"/>
      <c r="D13" s="51" t="s">
        <v>36</v>
      </c>
      <c r="E13" s="52"/>
      <c r="F13" s="51" t="s">
        <v>36</v>
      </c>
      <c r="G13" s="52"/>
      <c r="H13" s="51" t="s">
        <v>36</v>
      </c>
      <c r="I13" s="52"/>
      <c r="J13" s="51"/>
      <c r="K13" s="52"/>
      <c r="L13" s="51" t="s">
        <v>36</v>
      </c>
      <c r="M13" s="52"/>
    </row>
    <row r="14" spans="1:13" ht="15" customHeight="1" x14ac:dyDescent="0.15">
      <c r="A14" s="45"/>
      <c r="B14" s="15">
        <f>B18-B16</f>
        <v>546</v>
      </c>
      <c r="C14" s="13" t="s">
        <v>49</v>
      </c>
      <c r="D14" s="15">
        <f t="shared" ref="D14" si="0">D18-D16</f>
        <v>635</v>
      </c>
      <c r="E14" s="13" t="s">
        <v>49</v>
      </c>
      <c r="F14" s="15">
        <f t="shared" ref="F14" si="1">F18-F16</f>
        <v>642</v>
      </c>
      <c r="G14" s="13" t="s">
        <v>49</v>
      </c>
      <c r="H14" s="15">
        <f t="shared" ref="H14" si="2">H18-H16</f>
        <v>632</v>
      </c>
      <c r="I14" s="13" t="s">
        <v>49</v>
      </c>
      <c r="J14" s="15">
        <f t="shared" ref="J14" si="3">J18-J16</f>
        <v>557</v>
      </c>
      <c r="K14" s="13" t="s">
        <v>49</v>
      </c>
      <c r="L14" s="15">
        <f>L18-L16</f>
        <v>606</v>
      </c>
      <c r="M14" s="13" t="s">
        <v>49</v>
      </c>
    </row>
    <row r="15" spans="1:13" ht="50.1" customHeight="1" x14ac:dyDescent="0.15">
      <c r="A15" s="43" t="s">
        <v>41</v>
      </c>
      <c r="B15" s="53" t="s">
        <v>523</v>
      </c>
      <c r="C15" s="54"/>
      <c r="D15" s="53" t="s">
        <v>165</v>
      </c>
      <c r="E15" s="54"/>
      <c r="F15" s="53" t="s">
        <v>309</v>
      </c>
      <c r="G15" s="54"/>
      <c r="H15" s="53" t="s">
        <v>185</v>
      </c>
      <c r="I15" s="54"/>
      <c r="J15" s="55" t="s">
        <v>524</v>
      </c>
      <c r="K15" s="55"/>
      <c r="L15" s="53" t="s">
        <v>110</v>
      </c>
      <c r="M15" s="54"/>
    </row>
    <row r="16" spans="1:13" ht="15" customHeight="1" x14ac:dyDescent="0.15">
      <c r="A16" s="45"/>
      <c r="B16" s="14">
        <v>134</v>
      </c>
      <c r="C16" s="13" t="s">
        <v>49</v>
      </c>
      <c r="D16" s="14">
        <v>96</v>
      </c>
      <c r="E16" s="13" t="s">
        <v>49</v>
      </c>
      <c r="F16" s="14">
        <v>71</v>
      </c>
      <c r="G16" s="13" t="s">
        <v>49</v>
      </c>
      <c r="H16" s="14">
        <v>71</v>
      </c>
      <c r="I16" s="13" t="s">
        <v>49</v>
      </c>
      <c r="J16" s="14">
        <v>61</v>
      </c>
      <c r="K16" s="13" t="s">
        <v>49</v>
      </c>
      <c r="L16" s="14">
        <v>64</v>
      </c>
      <c r="M16" s="13" t="s">
        <v>49</v>
      </c>
    </row>
    <row r="17" spans="1:13" ht="15" customHeight="1" x14ac:dyDescent="0.15">
      <c r="A17" s="5"/>
      <c r="B17" s="6"/>
      <c r="C17" s="7"/>
      <c r="D17" s="6"/>
      <c r="E17" s="7"/>
      <c r="F17" s="6"/>
      <c r="G17" s="7"/>
      <c r="H17" s="6"/>
      <c r="I17" s="7"/>
      <c r="J17" s="6"/>
      <c r="K17" s="7"/>
      <c r="L17" s="6"/>
      <c r="M17" s="7"/>
    </row>
    <row r="18" spans="1:13" ht="23.1" customHeight="1" x14ac:dyDescent="0.15">
      <c r="A18" s="9" t="s">
        <v>48</v>
      </c>
      <c r="B18" s="10">
        <v>680</v>
      </c>
      <c r="C18" s="11" t="s">
        <v>49</v>
      </c>
      <c r="D18" s="10">
        <v>731</v>
      </c>
      <c r="E18" s="11" t="s">
        <v>49</v>
      </c>
      <c r="F18" s="10">
        <v>713</v>
      </c>
      <c r="G18" s="11" t="s">
        <v>49</v>
      </c>
      <c r="H18" s="10">
        <v>703</v>
      </c>
      <c r="I18" s="11" t="s">
        <v>49</v>
      </c>
      <c r="J18" s="10">
        <v>618</v>
      </c>
      <c r="K18" s="11" t="s">
        <v>49</v>
      </c>
      <c r="L18" s="10">
        <v>670</v>
      </c>
      <c r="M18" s="11" t="s">
        <v>49</v>
      </c>
    </row>
    <row r="19" spans="1:13" ht="23.1" customHeight="1" x14ac:dyDescent="0.15">
      <c r="A19" s="9" t="s">
        <v>50</v>
      </c>
      <c r="B19" s="12">
        <v>28.1</v>
      </c>
      <c r="C19" s="11" t="s">
        <v>51</v>
      </c>
      <c r="D19" s="12">
        <v>21.3</v>
      </c>
      <c r="E19" s="11" t="s">
        <v>51</v>
      </c>
      <c r="F19" s="12">
        <v>27.9</v>
      </c>
      <c r="G19" s="11" t="s">
        <v>51</v>
      </c>
      <c r="H19" s="12">
        <v>20.9</v>
      </c>
      <c r="I19" s="11" t="s">
        <v>51</v>
      </c>
      <c r="J19" s="12">
        <v>16</v>
      </c>
      <c r="K19" s="11" t="s">
        <v>51</v>
      </c>
      <c r="L19" s="12">
        <v>24.6</v>
      </c>
      <c r="M19" s="11" t="s">
        <v>51</v>
      </c>
    </row>
    <row r="20" spans="1:13" ht="23.1" customHeight="1" x14ac:dyDescent="0.15">
      <c r="A20" s="9" t="s">
        <v>53</v>
      </c>
      <c r="B20" s="12">
        <v>3.5</v>
      </c>
      <c r="C20" s="11" t="s">
        <v>51</v>
      </c>
      <c r="D20" s="12">
        <v>4.2</v>
      </c>
      <c r="E20" s="11" t="s">
        <v>51</v>
      </c>
      <c r="F20" s="12">
        <v>3.4</v>
      </c>
      <c r="G20" s="11" t="s">
        <v>51</v>
      </c>
      <c r="H20" s="12">
        <v>3.5</v>
      </c>
      <c r="I20" s="11" t="s">
        <v>51</v>
      </c>
      <c r="J20" s="12">
        <v>3</v>
      </c>
      <c r="K20" s="11" t="s">
        <v>51</v>
      </c>
      <c r="L20" s="12">
        <v>2.8</v>
      </c>
      <c r="M20" s="11" t="s">
        <v>51</v>
      </c>
    </row>
  </sheetData>
  <mergeCells count="77">
    <mergeCell ref="L15:M15"/>
    <mergeCell ref="A15:A16"/>
    <mergeCell ref="B15:C15"/>
    <mergeCell ref="D15:E15"/>
    <mergeCell ref="F15:G15"/>
    <mergeCell ref="H15:I15"/>
    <mergeCell ref="J15:K15"/>
    <mergeCell ref="L13:M13"/>
    <mergeCell ref="B12:C12"/>
    <mergeCell ref="D12:E12"/>
    <mergeCell ref="F12:G12"/>
    <mergeCell ref="H12:I12"/>
    <mergeCell ref="J12:K12"/>
    <mergeCell ref="L12:M12"/>
    <mergeCell ref="B13:C13"/>
    <mergeCell ref="D13:E13"/>
    <mergeCell ref="F13:G13"/>
    <mergeCell ref="H13:I13"/>
    <mergeCell ref="J13:K13"/>
    <mergeCell ref="L11:M11"/>
    <mergeCell ref="B10:C10"/>
    <mergeCell ref="D10:E10"/>
    <mergeCell ref="F10:G10"/>
    <mergeCell ref="H10:I10"/>
    <mergeCell ref="J10:K10"/>
    <mergeCell ref="L10:M10"/>
    <mergeCell ref="B11:C11"/>
    <mergeCell ref="D11:E11"/>
    <mergeCell ref="F11:G11"/>
    <mergeCell ref="H11:I11"/>
    <mergeCell ref="J11:K11"/>
    <mergeCell ref="J8:K8"/>
    <mergeCell ref="L8:M8"/>
    <mergeCell ref="B9:C9"/>
    <mergeCell ref="D9:E9"/>
    <mergeCell ref="F9:G9"/>
    <mergeCell ref="H9:I9"/>
    <mergeCell ref="J9:K9"/>
    <mergeCell ref="L9:M9"/>
    <mergeCell ref="L6:M6"/>
    <mergeCell ref="B7:C7"/>
    <mergeCell ref="D7:E7"/>
    <mergeCell ref="F7:G7"/>
    <mergeCell ref="H7:I7"/>
    <mergeCell ref="J7:K7"/>
    <mergeCell ref="L7:M7"/>
    <mergeCell ref="J6:K6"/>
    <mergeCell ref="A6:A14"/>
    <mergeCell ref="B6:C6"/>
    <mergeCell ref="D6:E6"/>
    <mergeCell ref="F6:G6"/>
    <mergeCell ref="H6:I6"/>
    <mergeCell ref="B8:C8"/>
    <mergeCell ref="D8:E8"/>
    <mergeCell ref="F8:G8"/>
    <mergeCell ref="H8:I8"/>
    <mergeCell ref="L4:M4"/>
    <mergeCell ref="B5:C5"/>
    <mergeCell ref="D5:E5"/>
    <mergeCell ref="F5:G5"/>
    <mergeCell ref="H5:I5"/>
    <mergeCell ref="J5:K5"/>
    <mergeCell ref="L5:M5"/>
    <mergeCell ref="J4:K4"/>
    <mergeCell ref="A4:A5"/>
    <mergeCell ref="B4:C4"/>
    <mergeCell ref="D4:E4"/>
    <mergeCell ref="F4:G4"/>
    <mergeCell ref="H4:I4"/>
    <mergeCell ref="L1:M1"/>
    <mergeCell ref="A2:M2"/>
    <mergeCell ref="B3:C3"/>
    <mergeCell ref="D3:E3"/>
    <mergeCell ref="F3:G3"/>
    <mergeCell ref="H3:I3"/>
    <mergeCell ref="J3:K3"/>
    <mergeCell ref="L3:M3"/>
  </mergeCells>
  <phoneticPr fontId="4"/>
  <conditionalFormatting sqref="B7:M12">
    <cfRule type="cellIs" dxfId="77" priority="1" operator="equal">
      <formula>0</formula>
    </cfRule>
  </conditionalFormatting>
  <conditionalFormatting sqref="B15:M15">
    <cfRule type="cellIs" dxfId="76" priority="2" operator="equal">
      <formula>0</formula>
    </cfRule>
  </conditionalFormatting>
  <conditionalFormatting sqref="B18:M18">
    <cfRule type="cellIs" dxfId="75" priority="3" operator="equal">
      <formula>0</formula>
    </cfRule>
  </conditionalFormatting>
  <pageMargins left="0.62992125984251968" right="0" top="0.31496062992125984" bottom="0.19685039370078741" header="0.51181102362204722" footer="0.51181102362204722"/>
  <pageSetup paperSize="12" scale="120"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C26BBE-F553-4BF6-AE3B-3F5911143295}">
  <sheetPr codeName="Sheet19"/>
  <dimension ref="A1:M20"/>
  <sheetViews>
    <sheetView topLeftCell="A2" zoomScale="90" workbookViewId="0">
      <selection activeCell="A2" sqref="A2:M2"/>
    </sheetView>
  </sheetViews>
  <sheetFormatPr defaultColWidth="9" defaultRowHeight="18.75" x14ac:dyDescent="0.15"/>
  <cols>
    <col min="1" max="1" width="12.625" style="1" customWidth="1"/>
    <col min="2" max="2" width="14.125" style="1" customWidth="1"/>
    <col min="3" max="3" width="7.375" style="1" customWidth="1"/>
    <col min="4" max="4" width="14.125" style="1" customWidth="1"/>
    <col min="5" max="5" width="7.375" style="1" customWidth="1"/>
    <col min="6" max="6" width="14.125" style="1" customWidth="1"/>
    <col min="7" max="7" width="7.375" style="1" customWidth="1"/>
    <col min="8" max="8" width="14.125" style="1" customWidth="1"/>
    <col min="9" max="9" width="7.375" style="1" customWidth="1"/>
    <col min="10" max="10" width="14.125" style="1" customWidth="1"/>
    <col min="11" max="11" width="7.375" style="1" customWidth="1"/>
    <col min="12" max="12" width="14.125" style="1" customWidth="1"/>
    <col min="13" max="13" width="7.375" style="1" customWidth="1"/>
    <col min="14" max="16384" width="9" style="1"/>
  </cols>
  <sheetData>
    <row r="1" spans="1:13" ht="24.95" customHeight="1" x14ac:dyDescent="0.15">
      <c r="L1" s="35"/>
      <c r="M1" s="35"/>
    </row>
    <row r="2" spans="1:13" ht="50.1" customHeight="1" x14ac:dyDescent="0.15">
      <c r="A2" s="36" t="s">
        <v>54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</row>
    <row r="3" spans="1:13" ht="24.95" customHeight="1" x14ac:dyDescent="0.15">
      <c r="A3" s="1" t="s">
        <v>1</v>
      </c>
      <c r="B3" s="37"/>
      <c r="C3" s="37"/>
      <c r="D3" s="39" t="s">
        <v>490</v>
      </c>
      <c r="E3" s="39"/>
      <c r="F3" s="37"/>
      <c r="G3" s="37"/>
      <c r="H3" s="40"/>
      <c r="I3" s="40"/>
      <c r="J3" s="40" t="s">
        <v>115</v>
      </c>
      <c r="K3" s="40"/>
      <c r="L3" s="40"/>
      <c r="M3" s="40"/>
    </row>
    <row r="4" spans="1:13" ht="39.950000000000003" customHeight="1" x14ac:dyDescent="0.15">
      <c r="A4" s="32"/>
      <c r="B4" s="33">
        <v>45922</v>
      </c>
      <c r="C4" s="34"/>
      <c r="D4" s="33">
        <f>B4+1</f>
        <v>45923</v>
      </c>
      <c r="E4" s="34"/>
      <c r="F4" s="33">
        <f>B4+2</f>
        <v>45924</v>
      </c>
      <c r="G4" s="34"/>
      <c r="H4" s="33">
        <f>B4+3</f>
        <v>45925</v>
      </c>
      <c r="I4" s="34"/>
      <c r="J4" s="33">
        <f>B4+4</f>
        <v>45926</v>
      </c>
      <c r="K4" s="34"/>
      <c r="L4" s="33">
        <f>B4+5</f>
        <v>45927</v>
      </c>
      <c r="M4" s="34"/>
    </row>
    <row r="5" spans="1:13" ht="30" customHeight="1" x14ac:dyDescent="0.15">
      <c r="A5" s="32"/>
      <c r="B5" s="41" t="s">
        <v>3</v>
      </c>
      <c r="C5" s="42"/>
      <c r="D5" s="41" t="s">
        <v>4</v>
      </c>
      <c r="E5" s="42"/>
      <c r="F5" s="41" t="s">
        <v>5</v>
      </c>
      <c r="G5" s="42"/>
      <c r="H5" s="41" t="s">
        <v>6</v>
      </c>
      <c r="I5" s="42"/>
      <c r="J5" s="41" t="s">
        <v>7</v>
      </c>
      <c r="K5" s="42"/>
      <c r="L5" s="41" t="s">
        <v>8</v>
      </c>
      <c r="M5" s="42"/>
    </row>
    <row r="6" spans="1:13" ht="9.9499999999999993" customHeight="1" x14ac:dyDescent="0.15">
      <c r="A6" s="43" t="s">
        <v>9</v>
      </c>
      <c r="B6" s="46"/>
      <c r="C6" s="47"/>
      <c r="D6" s="46"/>
      <c r="E6" s="47"/>
      <c r="F6" s="46"/>
      <c r="G6" s="47"/>
      <c r="H6" s="46"/>
      <c r="I6" s="47"/>
      <c r="J6" s="46"/>
      <c r="K6" s="47"/>
      <c r="L6" s="46"/>
      <c r="M6" s="47"/>
    </row>
    <row r="7" spans="1:13" ht="39.950000000000003" customHeight="1" x14ac:dyDescent="0.15">
      <c r="A7" s="44"/>
      <c r="B7" s="48" t="s">
        <v>11</v>
      </c>
      <c r="C7" s="48"/>
      <c r="D7" s="48" t="s">
        <v>11</v>
      </c>
      <c r="E7" s="48"/>
      <c r="F7" s="48" t="s">
        <v>11</v>
      </c>
      <c r="G7" s="48"/>
      <c r="H7" s="48" t="s">
        <v>11</v>
      </c>
      <c r="I7" s="48"/>
      <c r="J7" s="48" t="s">
        <v>117</v>
      </c>
      <c r="K7" s="48"/>
      <c r="L7" s="48" t="s">
        <v>11</v>
      </c>
      <c r="M7" s="48"/>
    </row>
    <row r="8" spans="1:13" ht="39.950000000000003" customHeight="1" x14ac:dyDescent="0.15">
      <c r="A8" s="44"/>
      <c r="B8" s="48" t="s">
        <v>83</v>
      </c>
      <c r="C8" s="48"/>
      <c r="D8" s="48" t="s">
        <v>296</v>
      </c>
      <c r="E8" s="48"/>
      <c r="F8" s="48" t="s">
        <v>171</v>
      </c>
      <c r="G8" s="48"/>
      <c r="H8" s="49" t="s">
        <v>92</v>
      </c>
      <c r="I8" s="50"/>
      <c r="J8" s="48" t="s">
        <v>121</v>
      </c>
      <c r="K8" s="48"/>
      <c r="L8" s="48" t="s">
        <v>491</v>
      </c>
      <c r="M8" s="48"/>
    </row>
    <row r="9" spans="1:13" ht="39.950000000000003" customHeight="1" x14ac:dyDescent="0.15">
      <c r="A9" s="44"/>
      <c r="B9" s="48" t="s">
        <v>492</v>
      </c>
      <c r="C9" s="48"/>
      <c r="D9" s="48" t="s">
        <v>493</v>
      </c>
      <c r="E9" s="48"/>
      <c r="F9" s="48" t="s">
        <v>461</v>
      </c>
      <c r="G9" s="48"/>
      <c r="H9" s="48" t="s">
        <v>96</v>
      </c>
      <c r="I9" s="48"/>
      <c r="J9" s="49" t="s">
        <v>502</v>
      </c>
      <c r="K9" s="50"/>
      <c r="L9" s="48" t="s">
        <v>494</v>
      </c>
      <c r="M9" s="48"/>
    </row>
    <row r="10" spans="1:13" ht="39.950000000000003" customHeight="1" x14ac:dyDescent="0.15">
      <c r="A10" s="44"/>
      <c r="B10" s="48" t="s">
        <v>495</v>
      </c>
      <c r="C10" s="48"/>
      <c r="D10" s="48" t="s">
        <v>496</v>
      </c>
      <c r="E10" s="48"/>
      <c r="F10" s="48" t="s">
        <v>267</v>
      </c>
      <c r="G10" s="48"/>
      <c r="H10" s="48" t="s">
        <v>101</v>
      </c>
      <c r="I10" s="48"/>
      <c r="J10" s="48" t="s">
        <v>69</v>
      </c>
      <c r="K10" s="48"/>
      <c r="L10" s="48" t="s">
        <v>287</v>
      </c>
      <c r="M10" s="48"/>
    </row>
    <row r="11" spans="1:13" ht="39.950000000000003" customHeight="1" x14ac:dyDescent="0.15">
      <c r="A11" s="44"/>
      <c r="B11" s="48" t="s">
        <v>498</v>
      </c>
      <c r="C11" s="48"/>
      <c r="D11" s="48" t="s">
        <v>308</v>
      </c>
      <c r="E11" s="48"/>
      <c r="F11" s="48" t="s">
        <v>499</v>
      </c>
      <c r="G11" s="48"/>
      <c r="H11" s="48" t="s">
        <v>368</v>
      </c>
      <c r="I11" s="48"/>
      <c r="J11" s="48" t="s">
        <v>497</v>
      </c>
      <c r="K11" s="48"/>
      <c r="L11" s="48" t="s">
        <v>500</v>
      </c>
      <c r="M11" s="48"/>
    </row>
    <row r="12" spans="1:13" ht="39.950000000000003" customHeight="1" x14ac:dyDescent="0.15">
      <c r="A12" s="44"/>
      <c r="B12" s="49" t="s">
        <v>501</v>
      </c>
      <c r="C12" s="50"/>
      <c r="D12" s="49" t="s">
        <v>39</v>
      </c>
      <c r="E12" s="50"/>
      <c r="F12" s="49" t="s">
        <v>39</v>
      </c>
      <c r="G12" s="50"/>
      <c r="H12" s="49" t="s">
        <v>503</v>
      </c>
      <c r="I12" s="50"/>
      <c r="J12" s="48" t="s">
        <v>225</v>
      </c>
      <c r="K12" s="48"/>
      <c r="L12" s="49" t="s">
        <v>40</v>
      </c>
      <c r="M12" s="50"/>
    </row>
    <row r="13" spans="1:13" ht="39.950000000000003" customHeight="1" x14ac:dyDescent="0.15">
      <c r="A13" s="44"/>
      <c r="B13" s="51" t="s">
        <v>36</v>
      </c>
      <c r="C13" s="52"/>
      <c r="D13" s="51" t="s">
        <v>36</v>
      </c>
      <c r="E13" s="52"/>
      <c r="F13" s="51" t="s">
        <v>36</v>
      </c>
      <c r="G13" s="52"/>
      <c r="H13" s="51" t="s">
        <v>36</v>
      </c>
      <c r="I13" s="52"/>
      <c r="J13" s="51" t="s">
        <v>36</v>
      </c>
      <c r="K13" s="52"/>
      <c r="L13" s="51" t="s">
        <v>36</v>
      </c>
      <c r="M13" s="52"/>
    </row>
    <row r="14" spans="1:13" ht="15" customHeight="1" x14ac:dyDescent="0.15">
      <c r="A14" s="45"/>
      <c r="B14" s="15">
        <f>B18-B16</f>
        <v>580</v>
      </c>
      <c r="C14" s="13" t="s">
        <v>49</v>
      </c>
      <c r="D14" s="15">
        <f t="shared" ref="D14" si="0">D18-D16</f>
        <v>604</v>
      </c>
      <c r="E14" s="13" t="s">
        <v>49</v>
      </c>
      <c r="F14" s="15">
        <f t="shared" ref="F14" si="1">F18-F16</f>
        <v>733</v>
      </c>
      <c r="G14" s="13" t="s">
        <v>49</v>
      </c>
      <c r="H14" s="15">
        <f t="shared" ref="H14" si="2">H18-H16</f>
        <v>609</v>
      </c>
      <c r="I14" s="13" t="s">
        <v>49</v>
      </c>
      <c r="J14" s="15">
        <f t="shared" ref="J14" si="3">J18-J16</f>
        <v>761</v>
      </c>
      <c r="K14" s="13" t="s">
        <v>49</v>
      </c>
      <c r="L14" s="15">
        <f>L18-L16</f>
        <v>544</v>
      </c>
      <c r="M14" s="13" t="s">
        <v>49</v>
      </c>
    </row>
    <row r="15" spans="1:13" ht="50.1" customHeight="1" x14ac:dyDescent="0.15">
      <c r="A15" s="43" t="s">
        <v>41</v>
      </c>
      <c r="B15" s="53" t="s">
        <v>237</v>
      </c>
      <c r="C15" s="54"/>
      <c r="D15" s="53" t="s">
        <v>111</v>
      </c>
      <c r="E15" s="54"/>
      <c r="F15" s="53" t="s">
        <v>504</v>
      </c>
      <c r="G15" s="54"/>
      <c r="H15" s="53" t="s">
        <v>206</v>
      </c>
      <c r="I15" s="54"/>
      <c r="J15" s="55" t="s">
        <v>312</v>
      </c>
      <c r="K15" s="55"/>
      <c r="L15" s="53" t="s">
        <v>505</v>
      </c>
      <c r="M15" s="54"/>
    </row>
    <row r="16" spans="1:13" ht="15" customHeight="1" x14ac:dyDescent="0.15">
      <c r="A16" s="45"/>
      <c r="B16" s="14">
        <v>64</v>
      </c>
      <c r="C16" s="13" t="s">
        <v>49</v>
      </c>
      <c r="D16" s="14">
        <v>128</v>
      </c>
      <c r="E16" s="13" t="s">
        <v>49</v>
      </c>
      <c r="F16" s="14">
        <v>42</v>
      </c>
      <c r="G16" s="13" t="s">
        <v>49</v>
      </c>
      <c r="H16" s="14">
        <v>59</v>
      </c>
      <c r="I16" s="13" t="s">
        <v>49</v>
      </c>
      <c r="J16" s="14">
        <v>149</v>
      </c>
      <c r="K16" s="13" t="s">
        <v>49</v>
      </c>
      <c r="L16" s="14">
        <v>93</v>
      </c>
      <c r="M16" s="13" t="s">
        <v>49</v>
      </c>
    </row>
    <row r="17" spans="1:13" ht="15" customHeight="1" x14ac:dyDescent="0.15">
      <c r="A17" s="5"/>
      <c r="B17" s="6"/>
      <c r="C17" s="7"/>
      <c r="D17" s="6"/>
      <c r="E17" s="7"/>
      <c r="F17" s="6"/>
      <c r="G17" s="7"/>
      <c r="H17" s="6"/>
      <c r="I17" s="7"/>
      <c r="J17" s="6"/>
      <c r="K17" s="7"/>
      <c r="L17" s="6"/>
      <c r="M17" s="7"/>
    </row>
    <row r="18" spans="1:13" ht="23.1" customHeight="1" x14ac:dyDescent="0.15">
      <c r="A18" s="9" t="s">
        <v>48</v>
      </c>
      <c r="B18" s="10">
        <v>644</v>
      </c>
      <c r="C18" s="11" t="s">
        <v>49</v>
      </c>
      <c r="D18" s="10">
        <v>732</v>
      </c>
      <c r="E18" s="11" t="s">
        <v>49</v>
      </c>
      <c r="F18" s="10">
        <v>775</v>
      </c>
      <c r="G18" s="11" t="s">
        <v>49</v>
      </c>
      <c r="H18" s="10">
        <v>668</v>
      </c>
      <c r="I18" s="11" t="s">
        <v>49</v>
      </c>
      <c r="J18" s="10">
        <v>910</v>
      </c>
      <c r="K18" s="11" t="s">
        <v>49</v>
      </c>
      <c r="L18" s="10">
        <v>637</v>
      </c>
      <c r="M18" s="11" t="s">
        <v>49</v>
      </c>
    </row>
    <row r="19" spans="1:13" ht="23.1" customHeight="1" x14ac:dyDescent="0.15">
      <c r="A19" s="9" t="s">
        <v>50</v>
      </c>
      <c r="B19" s="12">
        <v>30.4</v>
      </c>
      <c r="C19" s="11" t="s">
        <v>51</v>
      </c>
      <c r="D19" s="12">
        <v>30.5</v>
      </c>
      <c r="E19" s="11" t="s">
        <v>51</v>
      </c>
      <c r="F19" s="12">
        <v>23.5</v>
      </c>
      <c r="G19" s="11" t="s">
        <v>51</v>
      </c>
      <c r="H19" s="12">
        <v>21.7</v>
      </c>
      <c r="I19" s="11" t="s">
        <v>51</v>
      </c>
      <c r="J19" s="12">
        <v>36.6</v>
      </c>
      <c r="K19" s="11" t="s">
        <v>51</v>
      </c>
      <c r="L19" s="12">
        <v>26.7</v>
      </c>
      <c r="M19" s="11" t="s">
        <v>51</v>
      </c>
    </row>
    <row r="20" spans="1:13" ht="23.1" customHeight="1" x14ac:dyDescent="0.15">
      <c r="A20" s="9" t="s">
        <v>53</v>
      </c>
      <c r="B20" s="12">
        <v>2.4</v>
      </c>
      <c r="C20" s="11" t="s">
        <v>51</v>
      </c>
      <c r="D20" s="12">
        <v>3.4</v>
      </c>
      <c r="E20" s="11" t="s">
        <v>51</v>
      </c>
      <c r="F20" s="12">
        <v>2.5</v>
      </c>
      <c r="G20" s="11" t="s">
        <v>51</v>
      </c>
      <c r="H20" s="12">
        <v>4.0999999999999996</v>
      </c>
      <c r="I20" s="11" t="s">
        <v>51</v>
      </c>
      <c r="J20" s="12">
        <v>4.7</v>
      </c>
      <c r="K20" s="11" t="s">
        <v>51</v>
      </c>
      <c r="L20" s="12">
        <v>4.5999999999999996</v>
      </c>
      <c r="M20" s="11" t="s">
        <v>51</v>
      </c>
    </row>
  </sheetData>
  <mergeCells count="77">
    <mergeCell ref="L1:M1"/>
    <mergeCell ref="A2:M2"/>
    <mergeCell ref="B3:C3"/>
    <mergeCell ref="D3:E3"/>
    <mergeCell ref="F3:G3"/>
    <mergeCell ref="H3:I3"/>
    <mergeCell ref="L3:M3"/>
    <mergeCell ref="A4:A5"/>
    <mergeCell ref="B4:C4"/>
    <mergeCell ref="D4:E4"/>
    <mergeCell ref="F4:G4"/>
    <mergeCell ref="H4:I4"/>
    <mergeCell ref="B5:C5"/>
    <mergeCell ref="D5:E5"/>
    <mergeCell ref="F5:G5"/>
    <mergeCell ref="H5:I5"/>
    <mergeCell ref="J5:K5"/>
    <mergeCell ref="A6:A14"/>
    <mergeCell ref="B6:C6"/>
    <mergeCell ref="D6:E6"/>
    <mergeCell ref="F6:G6"/>
    <mergeCell ref="H6:I6"/>
    <mergeCell ref="B8:C8"/>
    <mergeCell ref="D8:E8"/>
    <mergeCell ref="F8:G8"/>
    <mergeCell ref="H8:I8"/>
    <mergeCell ref="F12:G12"/>
    <mergeCell ref="H12:I12"/>
    <mergeCell ref="B10:C10"/>
    <mergeCell ref="D10:E10"/>
    <mergeCell ref="F10:G10"/>
    <mergeCell ref="H10:I10"/>
    <mergeCell ref="B13:C13"/>
    <mergeCell ref="B9:C9"/>
    <mergeCell ref="D9:E9"/>
    <mergeCell ref="F9:G9"/>
    <mergeCell ref="H9:I9"/>
    <mergeCell ref="B11:C11"/>
    <mergeCell ref="D11:E11"/>
    <mergeCell ref="F11:G11"/>
    <mergeCell ref="H11:I11"/>
    <mergeCell ref="D13:E13"/>
    <mergeCell ref="F13:G13"/>
    <mergeCell ref="H13:I13"/>
    <mergeCell ref="J9:K9"/>
    <mergeCell ref="B7:C7"/>
    <mergeCell ref="D7:E7"/>
    <mergeCell ref="F7:G7"/>
    <mergeCell ref="H7:I7"/>
    <mergeCell ref="J7:K7"/>
    <mergeCell ref="J12:K12"/>
    <mergeCell ref="J11:K11"/>
    <mergeCell ref="B12:C12"/>
    <mergeCell ref="D12:E12"/>
    <mergeCell ref="L10:M10"/>
    <mergeCell ref="J10:K10"/>
    <mergeCell ref="L9:M9"/>
    <mergeCell ref="L15:M15"/>
    <mergeCell ref="J3:K3"/>
    <mergeCell ref="J15:K15"/>
    <mergeCell ref="L12:M12"/>
    <mergeCell ref="L11:M11"/>
    <mergeCell ref="L6:M6"/>
    <mergeCell ref="L7:M7"/>
    <mergeCell ref="J6:K6"/>
    <mergeCell ref="J8:K8"/>
    <mergeCell ref="L8:M8"/>
    <mergeCell ref="L4:M4"/>
    <mergeCell ref="L5:M5"/>
    <mergeCell ref="J4:K4"/>
    <mergeCell ref="J13:K13"/>
    <mergeCell ref="L13:M13"/>
    <mergeCell ref="A15:A16"/>
    <mergeCell ref="B15:C15"/>
    <mergeCell ref="D15:E15"/>
    <mergeCell ref="F15:G15"/>
    <mergeCell ref="H15:I15"/>
  </mergeCells>
  <phoneticPr fontId="4"/>
  <conditionalFormatting sqref="B7:M12 B15:M15 B18:M18">
    <cfRule type="cellIs" dxfId="74" priority="1" operator="equal">
      <formula>0</formula>
    </cfRule>
  </conditionalFormatting>
  <pageMargins left="0.62992125984251968" right="0" top="0.31496062992125984" bottom="0.19685039370078741" header="0.51181102362204722" footer="0.51181102362204722"/>
  <pageSetup paperSize="12" scale="120" orientation="landscape" r:id="rId1"/>
  <headerFooter alignWithMargins="0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DAEA73-3201-48D4-B6E6-539F39473735}">
  <sheetPr codeName="Sheet20"/>
  <dimension ref="A1:M20"/>
  <sheetViews>
    <sheetView topLeftCell="A2" zoomScale="90" workbookViewId="0">
      <selection activeCell="A2" sqref="A2:M2"/>
    </sheetView>
  </sheetViews>
  <sheetFormatPr defaultColWidth="9" defaultRowHeight="18.75" x14ac:dyDescent="0.15"/>
  <cols>
    <col min="1" max="1" width="12.625" style="1" customWidth="1"/>
    <col min="2" max="2" width="14.125" style="1" customWidth="1"/>
    <col min="3" max="3" width="7.375" style="1" customWidth="1"/>
    <col min="4" max="4" width="14.125" style="1" customWidth="1"/>
    <col min="5" max="5" width="7.375" style="1" customWidth="1"/>
    <col min="6" max="6" width="14.125" style="1" customWidth="1"/>
    <col min="7" max="7" width="7.375" style="1" customWidth="1"/>
    <col min="8" max="8" width="14.125" style="1" customWidth="1"/>
    <col min="9" max="9" width="7.375" style="1" customWidth="1"/>
    <col min="10" max="10" width="14.125" style="1" customWidth="1"/>
    <col min="11" max="11" width="7.375" style="1" customWidth="1"/>
    <col min="12" max="12" width="14.125" style="1" customWidth="1"/>
    <col min="13" max="13" width="7.375" style="1" customWidth="1"/>
    <col min="14" max="16384" width="9" style="1"/>
  </cols>
  <sheetData>
    <row r="1" spans="1:13" ht="24.95" customHeight="1" x14ac:dyDescent="0.15">
      <c r="L1" s="35"/>
      <c r="M1" s="35"/>
    </row>
    <row r="2" spans="1:13" ht="50.1" customHeight="1" x14ac:dyDescent="0.15">
      <c r="A2" s="36" t="s">
        <v>54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</row>
    <row r="3" spans="1:13" ht="35.1" customHeight="1" x14ac:dyDescent="0.15">
      <c r="A3" s="1" t="s">
        <v>1</v>
      </c>
      <c r="B3" s="61" t="s">
        <v>488</v>
      </c>
      <c r="C3" s="61"/>
      <c r="D3" s="73" t="s">
        <v>489</v>
      </c>
      <c r="E3" s="73"/>
      <c r="F3" s="37"/>
      <c r="G3" s="37"/>
      <c r="H3" s="38"/>
      <c r="I3" s="39"/>
      <c r="J3" s="40"/>
      <c r="K3" s="40"/>
      <c r="L3" s="40"/>
      <c r="M3" s="40"/>
    </row>
    <row r="4" spans="1:13" ht="39.950000000000003" customHeight="1" x14ac:dyDescent="0.15">
      <c r="A4" s="32"/>
      <c r="B4" s="33">
        <v>45915</v>
      </c>
      <c r="C4" s="34"/>
      <c r="D4" s="33">
        <f>B4+1</f>
        <v>45916</v>
      </c>
      <c r="E4" s="34"/>
      <c r="F4" s="33">
        <f>B4+2</f>
        <v>45917</v>
      </c>
      <c r="G4" s="34"/>
      <c r="H4" s="33">
        <f>B4+3</f>
        <v>45918</v>
      </c>
      <c r="I4" s="34"/>
      <c r="J4" s="33">
        <f>B4+4</f>
        <v>45919</v>
      </c>
      <c r="K4" s="34"/>
      <c r="L4" s="33">
        <f>B4+5</f>
        <v>45920</v>
      </c>
      <c r="M4" s="34"/>
    </row>
    <row r="5" spans="1:13" ht="30" customHeight="1" x14ac:dyDescent="0.15">
      <c r="A5" s="32"/>
      <c r="B5" s="41" t="s">
        <v>3</v>
      </c>
      <c r="C5" s="42"/>
      <c r="D5" s="41" t="s">
        <v>4</v>
      </c>
      <c r="E5" s="42"/>
      <c r="F5" s="41" t="s">
        <v>5</v>
      </c>
      <c r="G5" s="42"/>
      <c r="H5" s="41" t="s">
        <v>6</v>
      </c>
      <c r="I5" s="42"/>
      <c r="J5" s="41" t="s">
        <v>7</v>
      </c>
      <c r="K5" s="42"/>
      <c r="L5" s="41" t="s">
        <v>8</v>
      </c>
      <c r="M5" s="42"/>
    </row>
    <row r="6" spans="1:13" ht="9.9499999999999993" customHeight="1" x14ac:dyDescent="0.15">
      <c r="A6" s="43" t="s">
        <v>9</v>
      </c>
      <c r="B6" s="46"/>
      <c r="C6" s="47"/>
      <c r="D6" s="46"/>
      <c r="E6" s="47"/>
      <c r="F6" s="46"/>
      <c r="G6" s="47"/>
      <c r="H6" s="46"/>
      <c r="I6" s="47"/>
      <c r="J6" s="46"/>
      <c r="K6" s="47"/>
      <c r="L6" s="46"/>
      <c r="M6" s="47"/>
    </row>
    <row r="7" spans="1:13" ht="38.1" customHeight="1" x14ac:dyDescent="0.15">
      <c r="A7" s="44"/>
      <c r="B7" s="48" t="str">
        <f>'[2]週間献立（老健・GH）'!$D$13</f>
        <v>ハヤシライス</v>
      </c>
      <c r="C7" s="48"/>
      <c r="D7" s="48" t="str">
        <f>'[2]週間献立（老健・GH）'!$F$13</f>
        <v>赤 飯</v>
      </c>
      <c r="E7" s="48"/>
      <c r="F7" s="48" t="str">
        <f>'[2]週間献立（老健・GH）'!$H$13</f>
        <v>ご 飯</v>
      </c>
      <c r="G7" s="48"/>
      <c r="H7" s="48" t="str">
        <f>'[2]週間献立（老健・GH）'!$J$13</f>
        <v>麦ご飯</v>
      </c>
      <c r="I7" s="48"/>
      <c r="J7" s="48" t="str">
        <f>'[2]週間献立（老健・GH）'!$L$13</f>
        <v>ご 飯</v>
      </c>
      <c r="K7" s="48"/>
      <c r="L7" s="49" t="str">
        <f>'[2]週間献立（老健・GH）'!$N$13</f>
        <v>ご 飯</v>
      </c>
      <c r="M7" s="50"/>
    </row>
    <row r="8" spans="1:13" ht="38.1" customHeight="1" x14ac:dyDescent="0.15">
      <c r="A8" s="44"/>
      <c r="B8" s="48" t="str">
        <f>'[2]週間献立（老健・GH）'!$D$14</f>
        <v>クリームコロッケ</v>
      </c>
      <c r="C8" s="48"/>
      <c r="D8" s="48" t="str">
        <f>'[2]週間献立（老健・GH）'!$F$14</f>
        <v>煮しめ</v>
      </c>
      <c r="E8" s="48"/>
      <c r="F8" s="48" t="str">
        <f>'[2]週間献立（老健・GH）'!$H$14</f>
        <v>コロッケ</v>
      </c>
      <c r="G8" s="48"/>
      <c r="H8" s="48" t="str">
        <f>'[2]週間献立（老健・GH）'!$J$14</f>
        <v>サバの南部焼き</v>
      </c>
      <c r="I8" s="48"/>
      <c r="J8" s="48" t="str">
        <f>'[2]週間献立（老健・GH）'!$L$14</f>
        <v>鮭の梅マヨ焼き</v>
      </c>
      <c r="K8" s="48"/>
      <c r="L8" s="49" t="str">
        <f>'[2]週間献立（老健・GH）'!$N$14</f>
        <v>焼き肉風</v>
      </c>
      <c r="M8" s="50"/>
    </row>
    <row r="9" spans="1:13" ht="38.1" customHeight="1" x14ac:dyDescent="0.15">
      <c r="A9" s="44"/>
      <c r="B9" s="48" t="str">
        <f>'[2]週間献立（老健・GH）'!$D$15</f>
        <v>アスパラのサラダ</v>
      </c>
      <c r="C9" s="48"/>
      <c r="D9" s="48" t="str">
        <f>'[2]週間献立（老健・GH）'!$F$15</f>
        <v>ブリの照り焼き</v>
      </c>
      <c r="E9" s="48"/>
      <c r="F9" s="48" t="str">
        <f>'[2]週間献立（老健・GH）'!$H$15</f>
        <v>白菜の酢の物</v>
      </c>
      <c r="G9" s="48"/>
      <c r="H9" s="48" t="str">
        <f>'[2]週間献立（老健・GH）'!$J$15</f>
        <v>山芋とろろ</v>
      </c>
      <c r="I9" s="48"/>
      <c r="J9" s="48" t="str">
        <f>'[2]週間献立（老健・GH）'!$L$15</f>
        <v>小松菜のなめ茸和え</v>
      </c>
      <c r="K9" s="48"/>
      <c r="L9" s="49" t="str">
        <f>'[2]週間献立（老健・GH）'!$N$15</f>
        <v>もやしの酢の物</v>
      </c>
      <c r="M9" s="50"/>
    </row>
    <row r="10" spans="1:13" ht="38.1" customHeight="1" x14ac:dyDescent="0.15">
      <c r="A10" s="44"/>
      <c r="B10" s="48" t="str">
        <f>'[2]週間献立（老健・GH）'!$D$16</f>
        <v>りんごゼリー</v>
      </c>
      <c r="C10" s="48"/>
      <c r="D10" s="48" t="str">
        <f>'[2]週間献立（老健・GH）'!$F$16</f>
        <v>茶碗蒸し</v>
      </c>
      <c r="E10" s="48"/>
      <c r="F10" s="48" t="str">
        <f>'[2]週間献立（老健・GH）'!$H$16</f>
        <v>チンゲン菜のツナソテー</v>
      </c>
      <c r="G10" s="48"/>
      <c r="H10" s="48" t="str">
        <f>'[2]週間献立（老健・GH）'!$J$16</f>
        <v>アスパラのにんにく炒め</v>
      </c>
      <c r="I10" s="48"/>
      <c r="J10" s="48" t="str">
        <f>'[2]週間献立（老健・GH）'!$L$16</f>
        <v>里芋の旨煮</v>
      </c>
      <c r="K10" s="48"/>
      <c r="L10" s="49" t="str">
        <f>'[2]週間献立（老健・GH）'!$N$16</f>
        <v>茄子のソテー</v>
      </c>
      <c r="M10" s="50"/>
    </row>
    <row r="11" spans="1:13" ht="38.1" customHeight="1" x14ac:dyDescent="0.15">
      <c r="A11" s="44"/>
      <c r="B11" s="48" t="str">
        <f>'[2]週間献立（老健・GH）'!$D$17</f>
        <v>福神漬け</v>
      </c>
      <c r="C11" s="48"/>
      <c r="D11" s="48" t="str">
        <f>'[2]週間献立（老健・GH）'!$F$17</f>
        <v>紅白なます</v>
      </c>
      <c r="E11" s="48"/>
      <c r="F11" s="48" t="str">
        <f>'[2]週間献立（老健・GH）'!$H$17</f>
        <v>平天とみつばの味噌汁</v>
      </c>
      <c r="G11" s="48"/>
      <c r="H11" s="48" t="str">
        <f>'[2]週間献立（老健・GH）'!$J$17</f>
        <v>そうめんと葱の味噌汁</v>
      </c>
      <c r="I11" s="48"/>
      <c r="J11" s="48" t="str">
        <f>'[2]週間献立（老健・GH）'!$L$16</f>
        <v>里芋の旨煮</v>
      </c>
      <c r="K11" s="48"/>
      <c r="L11" s="48" t="str">
        <f>'[2]週間献立（老健・GH）'!$N$17</f>
        <v>油揚げと貝割れの清汁</v>
      </c>
      <c r="M11" s="48"/>
    </row>
    <row r="12" spans="1:13" ht="38.1" customHeight="1" x14ac:dyDescent="0.15">
      <c r="A12" s="44"/>
      <c r="B12" s="51" t="s">
        <v>36</v>
      </c>
      <c r="C12" s="52"/>
      <c r="D12" s="48" t="str">
        <f>'[2]週間献立（老健・GH）'!$F$18</f>
        <v>花麩とみつばの清汁</v>
      </c>
      <c r="E12" s="48"/>
      <c r="F12" s="49" t="s">
        <v>40</v>
      </c>
      <c r="G12" s="50"/>
      <c r="H12" s="49" t="s">
        <v>39</v>
      </c>
      <c r="I12" s="50"/>
      <c r="J12" s="49" t="s">
        <v>37</v>
      </c>
      <c r="K12" s="50"/>
      <c r="L12" s="49" t="s">
        <v>38</v>
      </c>
      <c r="M12" s="50"/>
    </row>
    <row r="13" spans="1:13" ht="38.1" customHeight="1" x14ac:dyDescent="0.15">
      <c r="A13" s="44"/>
      <c r="B13" s="51"/>
      <c r="C13" s="52"/>
      <c r="D13" s="51" t="s">
        <v>36</v>
      </c>
      <c r="E13" s="52"/>
      <c r="F13" s="51" t="s">
        <v>36</v>
      </c>
      <c r="G13" s="52"/>
      <c r="H13" s="51" t="s">
        <v>36</v>
      </c>
      <c r="I13" s="52"/>
      <c r="J13" s="51" t="s">
        <v>36</v>
      </c>
      <c r="K13" s="52"/>
      <c r="L13" s="51" t="s">
        <v>36</v>
      </c>
      <c r="M13" s="52"/>
    </row>
    <row r="14" spans="1:13" ht="15" customHeight="1" x14ac:dyDescent="0.15">
      <c r="A14" s="45"/>
      <c r="B14" s="15">
        <f>B18-B16</f>
        <v>682</v>
      </c>
      <c r="C14" s="13" t="s">
        <v>49</v>
      </c>
      <c r="D14" s="15">
        <f t="shared" ref="D14" si="0">D18-D16</f>
        <v>638</v>
      </c>
      <c r="E14" s="13" t="s">
        <v>49</v>
      </c>
      <c r="F14" s="15">
        <f t="shared" ref="F14" si="1">F18-F16</f>
        <v>678</v>
      </c>
      <c r="G14" s="13" t="s">
        <v>49</v>
      </c>
      <c r="H14" s="15">
        <f t="shared" ref="H14" si="2">H18-H16</f>
        <v>601</v>
      </c>
      <c r="I14" s="13" t="s">
        <v>49</v>
      </c>
      <c r="J14" s="15">
        <f t="shared" ref="J14" si="3">J18-J16</f>
        <v>593</v>
      </c>
      <c r="K14" s="13" t="s">
        <v>49</v>
      </c>
      <c r="L14" s="15">
        <f>L18-L16</f>
        <v>540</v>
      </c>
      <c r="M14" s="13" t="s">
        <v>49</v>
      </c>
    </row>
    <row r="15" spans="1:13" ht="50.1" customHeight="1" x14ac:dyDescent="0.15">
      <c r="A15" s="43" t="s">
        <v>41</v>
      </c>
      <c r="B15" s="53" t="s">
        <v>256</v>
      </c>
      <c r="C15" s="54"/>
      <c r="D15" s="53" t="s">
        <v>487</v>
      </c>
      <c r="E15" s="54"/>
      <c r="F15" s="53" t="s">
        <v>441</v>
      </c>
      <c r="G15" s="54"/>
      <c r="H15" s="53" t="s">
        <v>134</v>
      </c>
      <c r="I15" s="54"/>
      <c r="J15" s="55" t="s">
        <v>112</v>
      </c>
      <c r="K15" s="55"/>
      <c r="L15" s="53" t="s">
        <v>235</v>
      </c>
      <c r="M15" s="54"/>
    </row>
    <row r="16" spans="1:13" ht="15" customHeight="1" x14ac:dyDescent="0.15">
      <c r="A16" s="45"/>
      <c r="B16" s="14">
        <v>106</v>
      </c>
      <c r="C16" s="13" t="s">
        <v>49</v>
      </c>
      <c r="D16" s="14">
        <v>143</v>
      </c>
      <c r="E16" s="13" t="s">
        <v>49</v>
      </c>
      <c r="F16" s="14">
        <v>57</v>
      </c>
      <c r="G16" s="13" t="s">
        <v>49</v>
      </c>
      <c r="H16" s="14">
        <v>128</v>
      </c>
      <c r="I16" s="13" t="s">
        <v>49</v>
      </c>
      <c r="J16" s="14">
        <v>57</v>
      </c>
      <c r="K16" s="13" t="s">
        <v>49</v>
      </c>
      <c r="L16" s="14">
        <v>72</v>
      </c>
      <c r="M16" s="13" t="s">
        <v>49</v>
      </c>
    </row>
    <row r="17" spans="1:13" ht="15" customHeight="1" x14ac:dyDescent="0.15">
      <c r="A17" s="5"/>
      <c r="B17" s="6"/>
      <c r="C17" s="7"/>
      <c r="D17" s="6"/>
      <c r="E17" s="7"/>
      <c r="F17" s="6"/>
      <c r="G17" s="7"/>
      <c r="H17" s="6"/>
      <c r="I17" s="7"/>
      <c r="J17" s="6"/>
      <c r="K17" s="7"/>
      <c r="L17" s="6"/>
      <c r="M17" s="7"/>
    </row>
    <row r="18" spans="1:13" ht="23.1" customHeight="1" x14ac:dyDescent="0.15">
      <c r="A18" s="9" t="s">
        <v>48</v>
      </c>
      <c r="B18" s="10">
        <v>788</v>
      </c>
      <c r="C18" s="11" t="s">
        <v>49</v>
      </c>
      <c r="D18" s="10">
        <v>781</v>
      </c>
      <c r="E18" s="11" t="s">
        <v>49</v>
      </c>
      <c r="F18" s="10">
        <v>735</v>
      </c>
      <c r="G18" s="11" t="s">
        <v>49</v>
      </c>
      <c r="H18" s="10">
        <v>729</v>
      </c>
      <c r="I18" s="11" t="s">
        <v>49</v>
      </c>
      <c r="J18" s="10">
        <v>650</v>
      </c>
      <c r="K18" s="11" t="s">
        <v>49</v>
      </c>
      <c r="L18" s="10">
        <v>612</v>
      </c>
      <c r="M18" s="11" t="s">
        <v>49</v>
      </c>
    </row>
    <row r="19" spans="1:13" ht="23.1" customHeight="1" x14ac:dyDescent="0.15">
      <c r="A19" s="9" t="s">
        <v>50</v>
      </c>
      <c r="B19" s="12">
        <v>22.4</v>
      </c>
      <c r="C19" s="11" t="s">
        <v>51</v>
      </c>
      <c r="D19" s="12">
        <v>34</v>
      </c>
      <c r="E19" s="11" t="s">
        <v>51</v>
      </c>
      <c r="F19" s="12">
        <v>16.329999999999998</v>
      </c>
      <c r="G19" s="11" t="s">
        <v>51</v>
      </c>
      <c r="H19" s="12">
        <v>28.2</v>
      </c>
      <c r="I19" s="11" t="s">
        <v>51</v>
      </c>
      <c r="J19" s="12">
        <v>25.7</v>
      </c>
      <c r="K19" s="11" t="s">
        <v>51</v>
      </c>
      <c r="L19" s="12">
        <v>26.5</v>
      </c>
      <c r="M19" s="11" t="s">
        <v>51</v>
      </c>
    </row>
    <row r="20" spans="1:13" ht="23.1" customHeight="1" x14ac:dyDescent="0.15">
      <c r="A20" s="9" t="s">
        <v>53</v>
      </c>
      <c r="B20" s="12">
        <v>2.8</v>
      </c>
      <c r="C20" s="11" t="s">
        <v>51</v>
      </c>
      <c r="D20" s="12">
        <v>3.5</v>
      </c>
      <c r="E20" s="11" t="s">
        <v>51</v>
      </c>
      <c r="F20" s="12">
        <v>3.6</v>
      </c>
      <c r="G20" s="11" t="s">
        <v>51</v>
      </c>
      <c r="H20" s="12">
        <v>3.7</v>
      </c>
      <c r="I20" s="11" t="s">
        <v>51</v>
      </c>
      <c r="J20" s="12">
        <v>3.8</v>
      </c>
      <c r="K20" s="11" t="s">
        <v>51</v>
      </c>
      <c r="L20" s="12">
        <v>3.5</v>
      </c>
      <c r="M20" s="11" t="s">
        <v>51</v>
      </c>
    </row>
  </sheetData>
  <mergeCells count="77">
    <mergeCell ref="L15:M15"/>
    <mergeCell ref="A15:A16"/>
    <mergeCell ref="B15:C15"/>
    <mergeCell ref="D15:E15"/>
    <mergeCell ref="F15:G15"/>
    <mergeCell ref="H15:I15"/>
    <mergeCell ref="J15:K15"/>
    <mergeCell ref="L13:M13"/>
    <mergeCell ref="B12:C12"/>
    <mergeCell ref="D12:E12"/>
    <mergeCell ref="F12:G12"/>
    <mergeCell ref="H12:I12"/>
    <mergeCell ref="J12:K12"/>
    <mergeCell ref="L12:M12"/>
    <mergeCell ref="B13:C13"/>
    <mergeCell ref="D13:E13"/>
    <mergeCell ref="F13:G13"/>
    <mergeCell ref="H13:I13"/>
    <mergeCell ref="J13:K13"/>
    <mergeCell ref="L11:M11"/>
    <mergeCell ref="B10:C10"/>
    <mergeCell ref="D10:E10"/>
    <mergeCell ref="F10:G10"/>
    <mergeCell ref="H10:I10"/>
    <mergeCell ref="J10:K10"/>
    <mergeCell ref="L10:M10"/>
    <mergeCell ref="B11:C11"/>
    <mergeCell ref="D11:E11"/>
    <mergeCell ref="F11:G11"/>
    <mergeCell ref="H11:I11"/>
    <mergeCell ref="J11:K11"/>
    <mergeCell ref="J8:K8"/>
    <mergeCell ref="L8:M8"/>
    <mergeCell ref="B9:C9"/>
    <mergeCell ref="D9:E9"/>
    <mergeCell ref="F9:G9"/>
    <mergeCell ref="H9:I9"/>
    <mergeCell ref="J9:K9"/>
    <mergeCell ref="L9:M9"/>
    <mergeCell ref="L6:M6"/>
    <mergeCell ref="B7:C7"/>
    <mergeCell ref="D7:E7"/>
    <mergeCell ref="F7:G7"/>
    <mergeCell ref="H7:I7"/>
    <mergeCell ref="J7:K7"/>
    <mergeCell ref="L7:M7"/>
    <mergeCell ref="J6:K6"/>
    <mergeCell ref="A6:A14"/>
    <mergeCell ref="B6:C6"/>
    <mergeCell ref="D6:E6"/>
    <mergeCell ref="F6:G6"/>
    <mergeCell ref="H6:I6"/>
    <mergeCell ref="B8:C8"/>
    <mergeCell ref="D8:E8"/>
    <mergeCell ref="F8:G8"/>
    <mergeCell ref="H8:I8"/>
    <mergeCell ref="L4:M4"/>
    <mergeCell ref="B5:C5"/>
    <mergeCell ref="D5:E5"/>
    <mergeCell ref="F5:G5"/>
    <mergeCell ref="H5:I5"/>
    <mergeCell ref="J5:K5"/>
    <mergeCell ref="L5:M5"/>
    <mergeCell ref="J4:K4"/>
    <mergeCell ref="A4:A5"/>
    <mergeCell ref="B4:C4"/>
    <mergeCell ref="D4:E4"/>
    <mergeCell ref="F4:G4"/>
    <mergeCell ref="H4:I4"/>
    <mergeCell ref="L1:M1"/>
    <mergeCell ref="A2:M2"/>
    <mergeCell ref="B3:C3"/>
    <mergeCell ref="D3:E3"/>
    <mergeCell ref="F3:G3"/>
    <mergeCell ref="H3:I3"/>
    <mergeCell ref="J3:K3"/>
    <mergeCell ref="L3:M3"/>
  </mergeCells>
  <phoneticPr fontId="4"/>
  <conditionalFormatting sqref="B7:M11">
    <cfRule type="cellIs" dxfId="73" priority="2" operator="equal">
      <formula>0</formula>
    </cfRule>
  </conditionalFormatting>
  <conditionalFormatting sqref="B15:M15">
    <cfRule type="cellIs" dxfId="72" priority="4" operator="equal">
      <formula>0</formula>
    </cfRule>
  </conditionalFormatting>
  <conditionalFormatting sqref="B18:M18">
    <cfRule type="cellIs" dxfId="71" priority="5" operator="equal">
      <formula>0</formula>
    </cfRule>
  </conditionalFormatting>
  <conditionalFormatting sqref="D12:M12">
    <cfRule type="cellIs" dxfId="70" priority="1" operator="equal">
      <formula>0</formula>
    </cfRule>
  </conditionalFormatting>
  <pageMargins left="0.62992125984251968" right="0" top="0.31496062992125984" bottom="0.19685039370078741" header="0.51181102362204722" footer="0.51181102362204722"/>
  <pageSetup paperSize="12" scale="120" orientation="landscape" r:id="rId1"/>
  <headerFooter alignWithMargins="0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BE3FF3-014A-45C0-AE11-BA0A41ED2FF3}">
  <sheetPr codeName="Sheet21"/>
  <dimension ref="A1:M20"/>
  <sheetViews>
    <sheetView zoomScale="90" workbookViewId="0">
      <selection activeCell="A2" sqref="A2:M2"/>
    </sheetView>
  </sheetViews>
  <sheetFormatPr defaultColWidth="9" defaultRowHeight="18.75" x14ac:dyDescent="0.15"/>
  <cols>
    <col min="1" max="1" width="12.625" style="1" customWidth="1"/>
    <col min="2" max="2" width="14.125" style="1" customWidth="1"/>
    <col min="3" max="3" width="7.375" style="1" customWidth="1"/>
    <col min="4" max="4" width="14.125" style="1" customWidth="1"/>
    <col min="5" max="5" width="7.375" style="1" customWidth="1"/>
    <col min="6" max="6" width="14.125" style="1" customWidth="1"/>
    <col min="7" max="7" width="7.375" style="1" customWidth="1"/>
    <col min="8" max="8" width="14.125" style="1" customWidth="1"/>
    <col min="9" max="9" width="7.375" style="1" customWidth="1"/>
    <col min="10" max="10" width="14.125" style="1" customWidth="1"/>
    <col min="11" max="11" width="7.375" style="1" customWidth="1"/>
    <col min="12" max="12" width="14.125" style="1" customWidth="1"/>
    <col min="13" max="13" width="7.375" style="1" customWidth="1"/>
    <col min="14" max="16384" width="9" style="1"/>
  </cols>
  <sheetData>
    <row r="1" spans="1:13" ht="24.95" customHeight="1" x14ac:dyDescent="0.15">
      <c r="L1" s="35"/>
      <c r="M1" s="35"/>
    </row>
    <row r="2" spans="1:13" ht="50.1" customHeight="1" x14ac:dyDescent="0.15">
      <c r="A2" s="36" t="s">
        <v>54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</row>
    <row r="3" spans="1:13" ht="24.95" customHeight="1" x14ac:dyDescent="0.15">
      <c r="A3" s="1" t="s">
        <v>1</v>
      </c>
      <c r="B3" s="37"/>
      <c r="C3" s="37"/>
      <c r="D3" s="37"/>
      <c r="E3" s="37"/>
      <c r="F3" s="37"/>
      <c r="G3" s="37"/>
      <c r="H3" s="38"/>
      <c r="I3" s="39"/>
      <c r="J3" s="40"/>
      <c r="K3" s="40"/>
      <c r="L3" s="40"/>
      <c r="M3" s="40"/>
    </row>
    <row r="4" spans="1:13" ht="39.950000000000003" customHeight="1" x14ac:dyDescent="0.15">
      <c r="A4" s="32"/>
      <c r="B4" s="33">
        <v>45908</v>
      </c>
      <c r="C4" s="34"/>
      <c r="D4" s="33">
        <f>B4+1</f>
        <v>45909</v>
      </c>
      <c r="E4" s="34"/>
      <c r="F4" s="33">
        <f>B4+2</f>
        <v>45910</v>
      </c>
      <c r="G4" s="34"/>
      <c r="H4" s="33">
        <f>B4+3</f>
        <v>45911</v>
      </c>
      <c r="I4" s="34"/>
      <c r="J4" s="33">
        <f>B4+4</f>
        <v>45912</v>
      </c>
      <c r="K4" s="34"/>
      <c r="L4" s="33">
        <f>B4+5</f>
        <v>45913</v>
      </c>
      <c r="M4" s="34"/>
    </row>
    <row r="5" spans="1:13" ht="30" customHeight="1" x14ac:dyDescent="0.15">
      <c r="A5" s="32"/>
      <c r="B5" s="41" t="s">
        <v>3</v>
      </c>
      <c r="C5" s="42"/>
      <c r="D5" s="41" t="s">
        <v>4</v>
      </c>
      <c r="E5" s="42"/>
      <c r="F5" s="41" t="s">
        <v>5</v>
      </c>
      <c r="G5" s="42"/>
      <c r="H5" s="41" t="s">
        <v>6</v>
      </c>
      <c r="I5" s="42"/>
      <c r="J5" s="41" t="s">
        <v>7</v>
      </c>
      <c r="K5" s="42"/>
      <c r="L5" s="41" t="s">
        <v>8</v>
      </c>
      <c r="M5" s="42"/>
    </row>
    <row r="6" spans="1:13" ht="9.9499999999999993" customHeight="1" x14ac:dyDescent="0.15">
      <c r="A6" s="43" t="s">
        <v>9</v>
      </c>
      <c r="B6" s="46"/>
      <c r="C6" s="47"/>
      <c r="D6" s="46"/>
      <c r="E6" s="47"/>
      <c r="F6" s="46"/>
      <c r="G6" s="47"/>
      <c r="H6" s="46"/>
      <c r="I6" s="47"/>
      <c r="J6" s="46"/>
      <c r="K6" s="47"/>
      <c r="L6" s="46"/>
      <c r="M6" s="47"/>
    </row>
    <row r="7" spans="1:13" ht="39.950000000000003" customHeight="1" x14ac:dyDescent="0.15">
      <c r="A7" s="44"/>
      <c r="B7" s="48" t="s">
        <v>11</v>
      </c>
      <c r="C7" s="48"/>
      <c r="D7" s="48" t="s">
        <v>11</v>
      </c>
      <c r="E7" s="48"/>
      <c r="F7" s="48" t="s">
        <v>469</v>
      </c>
      <c r="G7" s="48"/>
      <c r="H7" s="48" t="s">
        <v>11</v>
      </c>
      <c r="I7" s="48"/>
      <c r="J7" s="48" t="s">
        <v>11</v>
      </c>
      <c r="K7" s="48"/>
      <c r="L7" s="48" t="s">
        <v>11</v>
      </c>
      <c r="M7" s="48"/>
    </row>
    <row r="8" spans="1:13" ht="39.950000000000003" customHeight="1" x14ac:dyDescent="0.15">
      <c r="A8" s="44"/>
      <c r="B8" s="48" t="s">
        <v>470</v>
      </c>
      <c r="C8" s="48"/>
      <c r="D8" s="48" t="s">
        <v>471</v>
      </c>
      <c r="E8" s="48"/>
      <c r="F8" s="48" t="s">
        <v>472</v>
      </c>
      <c r="G8" s="48"/>
      <c r="H8" s="49" t="s">
        <v>82</v>
      </c>
      <c r="I8" s="50"/>
      <c r="J8" s="48" t="s">
        <v>403</v>
      </c>
      <c r="K8" s="48"/>
      <c r="L8" s="48" t="s">
        <v>12</v>
      </c>
      <c r="M8" s="48"/>
    </row>
    <row r="9" spans="1:13" ht="39.950000000000003" customHeight="1" x14ac:dyDescent="0.15">
      <c r="A9" s="44"/>
      <c r="B9" s="48" t="s">
        <v>243</v>
      </c>
      <c r="C9" s="48"/>
      <c r="D9" s="48" t="s">
        <v>18</v>
      </c>
      <c r="E9" s="48"/>
      <c r="F9" s="48" t="s">
        <v>127</v>
      </c>
      <c r="G9" s="48"/>
      <c r="H9" s="48" t="s">
        <v>417</v>
      </c>
      <c r="I9" s="48"/>
      <c r="J9" s="48" t="s">
        <v>203</v>
      </c>
      <c r="K9" s="48"/>
      <c r="L9" s="48" t="s">
        <v>473</v>
      </c>
      <c r="M9" s="48"/>
    </row>
    <row r="10" spans="1:13" ht="39.950000000000003" customHeight="1" x14ac:dyDescent="0.15">
      <c r="A10" s="44"/>
      <c r="B10" s="48" t="s">
        <v>474</v>
      </c>
      <c r="C10" s="48"/>
      <c r="D10" s="48" t="s">
        <v>475</v>
      </c>
      <c r="E10" s="48"/>
      <c r="F10" s="48" t="s">
        <v>27</v>
      </c>
      <c r="G10" s="48"/>
      <c r="H10" s="48" t="s">
        <v>476</v>
      </c>
      <c r="I10" s="48"/>
      <c r="J10" s="48" t="s">
        <v>477</v>
      </c>
      <c r="K10" s="48"/>
      <c r="L10" s="48" t="s">
        <v>478</v>
      </c>
      <c r="M10" s="48"/>
    </row>
    <row r="11" spans="1:13" ht="39.950000000000003" customHeight="1" x14ac:dyDescent="0.15">
      <c r="A11" s="44"/>
      <c r="B11" s="48" t="s">
        <v>34</v>
      </c>
      <c r="C11" s="48"/>
      <c r="D11" s="48" t="s">
        <v>479</v>
      </c>
      <c r="E11" s="48"/>
      <c r="F11" s="48" t="s">
        <v>103</v>
      </c>
      <c r="G11" s="48"/>
      <c r="H11" s="48" t="s">
        <v>480</v>
      </c>
      <c r="I11" s="48"/>
      <c r="J11" s="48" t="s">
        <v>288</v>
      </c>
      <c r="K11" s="48"/>
      <c r="L11" s="48" t="s">
        <v>481</v>
      </c>
      <c r="M11" s="48"/>
    </row>
    <row r="12" spans="1:13" ht="39.950000000000003" customHeight="1" x14ac:dyDescent="0.15">
      <c r="A12" s="44"/>
      <c r="B12" s="49" t="s">
        <v>37</v>
      </c>
      <c r="C12" s="50"/>
      <c r="D12" s="49" t="s">
        <v>482</v>
      </c>
      <c r="E12" s="50"/>
      <c r="F12" s="51" t="s">
        <v>36</v>
      </c>
      <c r="G12" s="52"/>
      <c r="H12" s="49" t="s">
        <v>39</v>
      </c>
      <c r="I12" s="50"/>
      <c r="J12" s="49" t="s">
        <v>108</v>
      </c>
      <c r="K12" s="50"/>
      <c r="L12" s="49" t="s">
        <v>40</v>
      </c>
      <c r="M12" s="50"/>
    </row>
    <row r="13" spans="1:13" ht="39.950000000000003" customHeight="1" x14ac:dyDescent="0.15">
      <c r="A13" s="44"/>
      <c r="B13" s="51" t="s">
        <v>36</v>
      </c>
      <c r="C13" s="52"/>
      <c r="D13" s="51" t="s">
        <v>36</v>
      </c>
      <c r="E13" s="52"/>
      <c r="F13" s="51"/>
      <c r="G13" s="52"/>
      <c r="H13" s="51" t="s">
        <v>36</v>
      </c>
      <c r="I13" s="52"/>
      <c r="J13" s="51" t="s">
        <v>36</v>
      </c>
      <c r="K13" s="52"/>
      <c r="L13" s="51" t="s">
        <v>36</v>
      </c>
      <c r="M13" s="52"/>
    </row>
    <row r="14" spans="1:13" ht="15" customHeight="1" x14ac:dyDescent="0.15">
      <c r="A14" s="45"/>
      <c r="B14" s="15">
        <f>B18-B16</f>
        <v>603</v>
      </c>
      <c r="C14" s="13" t="s">
        <v>49</v>
      </c>
      <c r="D14" s="15">
        <f t="shared" ref="D14" si="0">D18-D16</f>
        <v>578</v>
      </c>
      <c r="E14" s="13" t="s">
        <v>49</v>
      </c>
      <c r="F14" s="15">
        <f t="shared" ref="F14" si="1">F18-F16</f>
        <v>574</v>
      </c>
      <c r="G14" s="13" t="s">
        <v>49</v>
      </c>
      <c r="H14" s="15">
        <v>606</v>
      </c>
      <c r="I14" s="13" t="s">
        <v>49</v>
      </c>
      <c r="J14" s="15">
        <f t="shared" ref="J14" si="2">J18-J16</f>
        <v>576</v>
      </c>
      <c r="K14" s="13" t="s">
        <v>49</v>
      </c>
      <c r="L14" s="15">
        <f>L18-L16</f>
        <v>672</v>
      </c>
      <c r="M14" s="13" t="s">
        <v>49</v>
      </c>
    </row>
    <row r="15" spans="1:13" ht="50.1" customHeight="1" x14ac:dyDescent="0.15">
      <c r="A15" s="43" t="s">
        <v>41</v>
      </c>
      <c r="B15" s="53" t="s">
        <v>348</v>
      </c>
      <c r="C15" s="54"/>
      <c r="D15" s="53" t="s">
        <v>314</v>
      </c>
      <c r="E15" s="54"/>
      <c r="F15" s="53" t="s">
        <v>47</v>
      </c>
      <c r="G15" s="54"/>
      <c r="H15" s="53" t="s">
        <v>483</v>
      </c>
      <c r="I15" s="54"/>
      <c r="J15" s="55" t="s">
        <v>132</v>
      </c>
      <c r="K15" s="55"/>
      <c r="L15" s="53" t="s">
        <v>46</v>
      </c>
      <c r="M15" s="54"/>
    </row>
    <row r="16" spans="1:13" ht="15" customHeight="1" x14ac:dyDescent="0.15">
      <c r="A16" s="45"/>
      <c r="B16" s="14">
        <v>76</v>
      </c>
      <c r="C16" s="13" t="s">
        <v>49</v>
      </c>
      <c r="D16" s="14">
        <v>65</v>
      </c>
      <c r="E16" s="13" t="s">
        <v>49</v>
      </c>
      <c r="F16" s="14">
        <v>100</v>
      </c>
      <c r="G16" s="13" t="s">
        <v>49</v>
      </c>
      <c r="H16" s="20" t="s">
        <v>484</v>
      </c>
      <c r="I16" s="13" t="s">
        <v>49</v>
      </c>
      <c r="J16" s="14">
        <v>60</v>
      </c>
      <c r="K16" s="13" t="s">
        <v>49</v>
      </c>
      <c r="L16" s="14">
        <v>47</v>
      </c>
      <c r="M16" s="13" t="s">
        <v>49</v>
      </c>
    </row>
    <row r="17" spans="1:13" ht="15" customHeight="1" x14ac:dyDescent="0.15">
      <c r="A17" s="5"/>
      <c r="B17" s="6"/>
      <c r="C17" s="7"/>
      <c r="D17" s="6"/>
      <c r="E17" s="7"/>
      <c r="F17" s="6"/>
      <c r="G17" s="7"/>
      <c r="H17" s="6"/>
      <c r="I17" s="7"/>
      <c r="J17" s="6"/>
      <c r="K17" s="7"/>
      <c r="L17" s="6"/>
      <c r="M17" s="7"/>
    </row>
    <row r="18" spans="1:13" ht="23.1" customHeight="1" x14ac:dyDescent="0.15">
      <c r="A18" s="9" t="s">
        <v>48</v>
      </c>
      <c r="B18" s="10">
        <v>679</v>
      </c>
      <c r="C18" s="11" t="s">
        <v>49</v>
      </c>
      <c r="D18" s="10">
        <v>643</v>
      </c>
      <c r="E18" s="11" t="s">
        <v>49</v>
      </c>
      <c r="F18" s="10">
        <v>674</v>
      </c>
      <c r="G18" s="11" t="s">
        <v>49</v>
      </c>
      <c r="H18" s="10" t="s">
        <v>485</v>
      </c>
      <c r="I18" s="11" t="s">
        <v>49</v>
      </c>
      <c r="J18" s="10">
        <v>636</v>
      </c>
      <c r="K18" s="11" t="s">
        <v>49</v>
      </c>
      <c r="L18" s="10">
        <v>719</v>
      </c>
      <c r="M18" s="11" t="s">
        <v>49</v>
      </c>
    </row>
    <row r="19" spans="1:13" ht="23.1" customHeight="1" x14ac:dyDescent="0.15">
      <c r="A19" s="9" t="s">
        <v>50</v>
      </c>
      <c r="B19" s="12">
        <v>25.2</v>
      </c>
      <c r="C19" s="11" t="s">
        <v>51</v>
      </c>
      <c r="D19" s="12">
        <v>24.6</v>
      </c>
      <c r="E19" s="11" t="s">
        <v>51</v>
      </c>
      <c r="F19" s="12">
        <v>30.4</v>
      </c>
      <c r="G19" s="11" t="s">
        <v>51</v>
      </c>
      <c r="H19" s="12" t="s">
        <v>486</v>
      </c>
      <c r="I19" s="11" t="s">
        <v>51</v>
      </c>
      <c r="J19" s="12">
        <v>22.9</v>
      </c>
      <c r="K19" s="11" t="s">
        <v>51</v>
      </c>
      <c r="L19" s="12">
        <v>27.5</v>
      </c>
      <c r="M19" s="11" t="s">
        <v>51</v>
      </c>
    </row>
    <row r="20" spans="1:13" ht="23.1" customHeight="1" x14ac:dyDescent="0.15">
      <c r="A20" s="9" t="s">
        <v>53</v>
      </c>
      <c r="B20" s="12">
        <v>4.5</v>
      </c>
      <c r="C20" s="11" t="s">
        <v>51</v>
      </c>
      <c r="D20" s="12">
        <v>2.8</v>
      </c>
      <c r="E20" s="11" t="s">
        <v>51</v>
      </c>
      <c r="F20" s="12">
        <v>4.0999999999999996</v>
      </c>
      <c r="G20" s="11" t="s">
        <v>51</v>
      </c>
      <c r="H20" s="12">
        <v>2.8</v>
      </c>
      <c r="I20" s="11" t="s">
        <v>51</v>
      </c>
      <c r="J20" s="12">
        <v>3.3</v>
      </c>
      <c r="K20" s="11" t="s">
        <v>51</v>
      </c>
      <c r="L20" s="12">
        <v>3.8</v>
      </c>
      <c r="M20" s="11" t="s">
        <v>51</v>
      </c>
    </row>
  </sheetData>
  <mergeCells count="77">
    <mergeCell ref="L1:M1"/>
    <mergeCell ref="A2:M2"/>
    <mergeCell ref="B3:C3"/>
    <mergeCell ref="D3:E3"/>
    <mergeCell ref="F3:G3"/>
    <mergeCell ref="H3:I3"/>
    <mergeCell ref="J3:K3"/>
    <mergeCell ref="L3:M3"/>
    <mergeCell ref="A4:A5"/>
    <mergeCell ref="B4:C4"/>
    <mergeCell ref="D4:E4"/>
    <mergeCell ref="F4:G4"/>
    <mergeCell ref="H4:I4"/>
    <mergeCell ref="L4:M4"/>
    <mergeCell ref="B5:C5"/>
    <mergeCell ref="D5:E5"/>
    <mergeCell ref="F5:G5"/>
    <mergeCell ref="H5:I5"/>
    <mergeCell ref="J5:K5"/>
    <mergeCell ref="L5:M5"/>
    <mergeCell ref="J4:K4"/>
    <mergeCell ref="A6:A14"/>
    <mergeCell ref="B6:C6"/>
    <mergeCell ref="D6:E6"/>
    <mergeCell ref="F6:G6"/>
    <mergeCell ref="H6:I6"/>
    <mergeCell ref="B8:C8"/>
    <mergeCell ref="D8:E8"/>
    <mergeCell ref="F8:G8"/>
    <mergeCell ref="H8:I8"/>
    <mergeCell ref="L6:M6"/>
    <mergeCell ref="B7:C7"/>
    <mergeCell ref="D7:E7"/>
    <mergeCell ref="F7:G7"/>
    <mergeCell ref="H7:I7"/>
    <mergeCell ref="J7:K7"/>
    <mergeCell ref="L7:M7"/>
    <mergeCell ref="J6:K6"/>
    <mergeCell ref="J8:K8"/>
    <mergeCell ref="L8:M8"/>
    <mergeCell ref="B9:C9"/>
    <mergeCell ref="D9:E9"/>
    <mergeCell ref="F9:G9"/>
    <mergeCell ref="H9:I9"/>
    <mergeCell ref="J9:K9"/>
    <mergeCell ref="L9:M9"/>
    <mergeCell ref="L11:M11"/>
    <mergeCell ref="B10:C10"/>
    <mergeCell ref="D10:E10"/>
    <mergeCell ref="F10:G10"/>
    <mergeCell ref="H10:I10"/>
    <mergeCell ref="J10:K10"/>
    <mergeCell ref="L10:M10"/>
    <mergeCell ref="B11:C11"/>
    <mergeCell ref="D11:E11"/>
    <mergeCell ref="F11:G11"/>
    <mergeCell ref="H11:I11"/>
    <mergeCell ref="J11:K11"/>
    <mergeCell ref="L13:M13"/>
    <mergeCell ref="B12:C12"/>
    <mergeCell ref="D12:E12"/>
    <mergeCell ref="F12:G12"/>
    <mergeCell ref="H12:I12"/>
    <mergeCell ref="J12:K12"/>
    <mergeCell ref="L12:M12"/>
    <mergeCell ref="B13:C13"/>
    <mergeCell ref="D13:E13"/>
    <mergeCell ref="F13:G13"/>
    <mergeCell ref="H13:I13"/>
    <mergeCell ref="J13:K13"/>
    <mergeCell ref="L15:M15"/>
    <mergeCell ref="A15:A16"/>
    <mergeCell ref="B15:C15"/>
    <mergeCell ref="D15:E15"/>
    <mergeCell ref="F15:G15"/>
    <mergeCell ref="H15:I15"/>
    <mergeCell ref="J15:K15"/>
  </mergeCells>
  <phoneticPr fontId="4"/>
  <conditionalFormatting sqref="B7:M11 B12:E12 H12:M12">
    <cfRule type="cellIs" dxfId="69" priority="1" operator="equal">
      <formula>0</formula>
    </cfRule>
  </conditionalFormatting>
  <conditionalFormatting sqref="B15:M15">
    <cfRule type="cellIs" dxfId="68" priority="2" operator="equal">
      <formula>0</formula>
    </cfRule>
  </conditionalFormatting>
  <conditionalFormatting sqref="B18:M18">
    <cfRule type="cellIs" dxfId="67" priority="3" operator="equal">
      <formula>0</formula>
    </cfRule>
  </conditionalFormatting>
  <pageMargins left="0.62992125984251968" right="0" top="0.31496062992125984" bottom="0.19685039370078741" header="0.51181102362204722" footer="0.51181102362204722"/>
  <pageSetup paperSize="12" scale="120" orientation="landscape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FA3012-97DA-4988-A5E1-1B1A4E96EFFE}">
  <sheetPr codeName="Sheet22"/>
  <dimension ref="A1:M20"/>
  <sheetViews>
    <sheetView zoomScale="90" workbookViewId="0">
      <selection activeCell="A2" sqref="A2:M2"/>
    </sheetView>
  </sheetViews>
  <sheetFormatPr defaultColWidth="9" defaultRowHeight="18.75" x14ac:dyDescent="0.15"/>
  <cols>
    <col min="1" max="1" width="12.625" style="1" customWidth="1"/>
    <col min="2" max="2" width="14.125" style="1" customWidth="1"/>
    <col min="3" max="3" width="7.375" style="1" customWidth="1"/>
    <col min="4" max="4" width="14.125" style="1" customWidth="1"/>
    <col min="5" max="5" width="7.375" style="1" customWidth="1"/>
    <col min="6" max="6" width="14.125" style="1" customWidth="1"/>
    <col min="7" max="7" width="7.375" style="1" customWidth="1"/>
    <col min="8" max="8" width="14.125" style="1" customWidth="1"/>
    <col min="9" max="9" width="7.375" style="1" customWidth="1"/>
    <col min="10" max="10" width="14.125" style="1" customWidth="1"/>
    <col min="11" max="11" width="7.375" style="1" customWidth="1"/>
    <col min="12" max="12" width="14.125" style="1" customWidth="1"/>
    <col min="13" max="13" width="7.375" style="1" customWidth="1"/>
    <col min="14" max="16384" width="9" style="1"/>
  </cols>
  <sheetData>
    <row r="1" spans="1:13" ht="24.95" customHeight="1" x14ac:dyDescent="0.15">
      <c r="L1" s="35"/>
      <c r="M1" s="35"/>
    </row>
    <row r="2" spans="1:13" ht="50.1" customHeight="1" x14ac:dyDescent="0.15">
      <c r="A2" s="36" t="s">
        <v>54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</row>
    <row r="3" spans="1:13" ht="24.95" customHeight="1" x14ac:dyDescent="0.15">
      <c r="A3" s="1" t="s">
        <v>1</v>
      </c>
      <c r="B3" s="37"/>
      <c r="C3" s="37"/>
      <c r="D3" s="37"/>
      <c r="E3" s="37"/>
      <c r="F3" s="37"/>
      <c r="G3" s="37"/>
      <c r="H3" s="38"/>
      <c r="I3" s="39"/>
      <c r="J3" s="40"/>
      <c r="K3" s="40"/>
      <c r="L3" s="40"/>
      <c r="M3" s="40"/>
    </row>
    <row r="4" spans="1:13" ht="39.950000000000003" customHeight="1" x14ac:dyDescent="0.15">
      <c r="A4" s="32"/>
      <c r="B4" s="33">
        <v>45901</v>
      </c>
      <c r="C4" s="34"/>
      <c r="D4" s="33">
        <f>B4+1</f>
        <v>45902</v>
      </c>
      <c r="E4" s="34"/>
      <c r="F4" s="33">
        <f>B4+2</f>
        <v>45903</v>
      </c>
      <c r="G4" s="34"/>
      <c r="H4" s="33">
        <f>B4+3</f>
        <v>45904</v>
      </c>
      <c r="I4" s="34"/>
      <c r="J4" s="33">
        <f>B4+4</f>
        <v>45905</v>
      </c>
      <c r="K4" s="34"/>
      <c r="L4" s="33">
        <f>B4+5</f>
        <v>45906</v>
      </c>
      <c r="M4" s="34"/>
    </row>
    <row r="5" spans="1:13" ht="30" customHeight="1" x14ac:dyDescent="0.15">
      <c r="A5" s="32"/>
      <c r="B5" s="41" t="s">
        <v>3</v>
      </c>
      <c r="C5" s="42"/>
      <c r="D5" s="41" t="s">
        <v>4</v>
      </c>
      <c r="E5" s="42"/>
      <c r="F5" s="41" t="s">
        <v>5</v>
      </c>
      <c r="G5" s="42"/>
      <c r="H5" s="41" t="s">
        <v>6</v>
      </c>
      <c r="I5" s="42"/>
      <c r="J5" s="41" t="s">
        <v>7</v>
      </c>
      <c r="K5" s="42"/>
      <c r="L5" s="41" t="s">
        <v>8</v>
      </c>
      <c r="M5" s="42"/>
    </row>
    <row r="6" spans="1:13" ht="9.9499999999999993" customHeight="1" x14ac:dyDescent="0.15">
      <c r="A6" s="43" t="s">
        <v>9</v>
      </c>
      <c r="B6" s="46"/>
      <c r="C6" s="47"/>
      <c r="D6" s="46"/>
      <c r="E6" s="47"/>
      <c r="F6" s="46"/>
      <c r="G6" s="47"/>
      <c r="H6" s="46"/>
      <c r="I6" s="47"/>
      <c r="J6" s="46"/>
      <c r="K6" s="47"/>
      <c r="L6" s="46"/>
      <c r="M6" s="47"/>
    </row>
    <row r="7" spans="1:13" ht="39.950000000000003" customHeight="1" x14ac:dyDescent="0.15">
      <c r="A7" s="44"/>
      <c r="B7" s="48" t="s">
        <v>11</v>
      </c>
      <c r="C7" s="48"/>
      <c r="D7" s="48" t="s">
        <v>11</v>
      </c>
      <c r="E7" s="48"/>
      <c r="F7" s="48" t="s">
        <v>455</v>
      </c>
      <c r="G7" s="48"/>
      <c r="H7" s="48" t="s">
        <v>11</v>
      </c>
      <c r="I7" s="48"/>
      <c r="J7" s="48" t="s">
        <v>11</v>
      </c>
      <c r="K7" s="48"/>
      <c r="L7" s="48" t="s">
        <v>11</v>
      </c>
      <c r="M7" s="48"/>
    </row>
    <row r="8" spans="1:13" ht="39.950000000000003" customHeight="1" x14ac:dyDescent="0.15">
      <c r="A8" s="44"/>
      <c r="B8" s="48" t="s">
        <v>456</v>
      </c>
      <c r="C8" s="48"/>
      <c r="D8" s="48" t="s">
        <v>215</v>
      </c>
      <c r="E8" s="48"/>
      <c r="F8" s="48" t="s">
        <v>457</v>
      </c>
      <c r="G8" s="48"/>
      <c r="H8" s="49" t="s">
        <v>458</v>
      </c>
      <c r="I8" s="50"/>
      <c r="J8" s="48" t="s">
        <v>459</v>
      </c>
      <c r="K8" s="48"/>
      <c r="L8" s="48" t="s">
        <v>120</v>
      </c>
      <c r="M8" s="48"/>
    </row>
    <row r="9" spans="1:13" ht="39.950000000000003" customHeight="1" x14ac:dyDescent="0.15">
      <c r="A9" s="44"/>
      <c r="B9" s="48" t="s">
        <v>404</v>
      </c>
      <c r="C9" s="48"/>
      <c r="D9" s="48" t="s">
        <v>245</v>
      </c>
      <c r="E9" s="48"/>
      <c r="F9" s="48" t="s">
        <v>460</v>
      </c>
      <c r="G9" s="48"/>
      <c r="H9" s="48" t="s">
        <v>461</v>
      </c>
      <c r="I9" s="48"/>
      <c r="J9" s="48" t="s">
        <v>150</v>
      </c>
      <c r="K9" s="48"/>
      <c r="L9" s="48" t="s">
        <v>74</v>
      </c>
      <c r="M9" s="48"/>
    </row>
    <row r="10" spans="1:13" ht="39.950000000000003" customHeight="1" x14ac:dyDescent="0.15">
      <c r="A10" s="44"/>
      <c r="B10" s="48" t="s">
        <v>180</v>
      </c>
      <c r="C10" s="48"/>
      <c r="D10" s="48" t="s">
        <v>462</v>
      </c>
      <c r="E10" s="48"/>
      <c r="F10" s="48" t="s">
        <v>268</v>
      </c>
      <c r="G10" s="48"/>
      <c r="H10" s="48" t="s">
        <v>341</v>
      </c>
      <c r="I10" s="48"/>
      <c r="J10" s="48" t="s">
        <v>247</v>
      </c>
      <c r="K10" s="48"/>
      <c r="L10" s="48" t="s">
        <v>463</v>
      </c>
      <c r="M10" s="48"/>
    </row>
    <row r="11" spans="1:13" ht="39.950000000000003" customHeight="1" x14ac:dyDescent="0.15">
      <c r="A11" s="44"/>
      <c r="B11" s="48" t="s">
        <v>464</v>
      </c>
      <c r="C11" s="48"/>
      <c r="D11" s="48" t="s">
        <v>465</v>
      </c>
      <c r="E11" s="48"/>
      <c r="F11" s="48" t="s">
        <v>206</v>
      </c>
      <c r="G11" s="48"/>
      <c r="H11" s="48" t="s">
        <v>466</v>
      </c>
      <c r="I11" s="48"/>
      <c r="J11" s="48" t="s">
        <v>366</v>
      </c>
      <c r="K11" s="48"/>
      <c r="L11" s="48" t="s">
        <v>467</v>
      </c>
      <c r="M11" s="48"/>
    </row>
    <row r="12" spans="1:13" ht="39.950000000000003" customHeight="1" x14ac:dyDescent="0.15">
      <c r="A12" s="44"/>
      <c r="B12" s="49" t="s">
        <v>39</v>
      </c>
      <c r="C12" s="50"/>
      <c r="D12" s="49" t="s">
        <v>40</v>
      </c>
      <c r="E12" s="50"/>
      <c r="F12" s="51" t="s">
        <v>36</v>
      </c>
      <c r="G12" s="52"/>
      <c r="H12" s="49" t="s">
        <v>108</v>
      </c>
      <c r="I12" s="50"/>
      <c r="J12" s="49" t="s">
        <v>38</v>
      </c>
      <c r="K12" s="50"/>
      <c r="L12" s="49" t="s">
        <v>37</v>
      </c>
      <c r="M12" s="50"/>
    </row>
    <row r="13" spans="1:13" ht="39.950000000000003" customHeight="1" x14ac:dyDescent="0.15">
      <c r="A13" s="44"/>
      <c r="B13" s="51" t="s">
        <v>36</v>
      </c>
      <c r="C13" s="52"/>
      <c r="D13" s="51" t="s">
        <v>36</v>
      </c>
      <c r="E13" s="52"/>
      <c r="F13" s="51"/>
      <c r="G13" s="52"/>
      <c r="H13" s="51" t="s">
        <v>36</v>
      </c>
      <c r="I13" s="52"/>
      <c r="J13" s="51" t="s">
        <v>36</v>
      </c>
      <c r="K13" s="52"/>
      <c r="L13" s="51" t="s">
        <v>36</v>
      </c>
      <c r="M13" s="52"/>
    </row>
    <row r="14" spans="1:13" ht="15" customHeight="1" x14ac:dyDescent="0.15">
      <c r="A14" s="45"/>
      <c r="B14" s="15">
        <f>B18-B16</f>
        <v>612</v>
      </c>
      <c r="C14" s="13" t="s">
        <v>49</v>
      </c>
      <c r="D14" s="15">
        <f t="shared" ref="D14" si="0">D18-D16</f>
        <v>546</v>
      </c>
      <c r="E14" s="13" t="s">
        <v>49</v>
      </c>
      <c r="F14" s="15">
        <f t="shared" ref="F14" si="1">F18-F16</f>
        <v>688</v>
      </c>
      <c r="G14" s="13" t="s">
        <v>49</v>
      </c>
      <c r="H14" s="15">
        <f t="shared" ref="H14" si="2">H18-H16</f>
        <v>665</v>
      </c>
      <c r="I14" s="13" t="s">
        <v>49</v>
      </c>
      <c r="J14" s="15">
        <f t="shared" ref="J14" si="3">J18-J16</f>
        <v>616</v>
      </c>
      <c r="K14" s="13" t="s">
        <v>49</v>
      </c>
      <c r="L14" s="15">
        <f>L18-L16</f>
        <v>558</v>
      </c>
      <c r="M14" s="13" t="s">
        <v>49</v>
      </c>
    </row>
    <row r="15" spans="1:13" ht="50.1" customHeight="1" x14ac:dyDescent="0.15">
      <c r="A15" s="43" t="s">
        <v>41</v>
      </c>
      <c r="B15" s="53" t="s">
        <v>112</v>
      </c>
      <c r="C15" s="54"/>
      <c r="D15" s="53" t="s">
        <v>468</v>
      </c>
      <c r="E15" s="54"/>
      <c r="F15" s="53" t="s">
        <v>187</v>
      </c>
      <c r="G15" s="54"/>
      <c r="H15" s="53" t="s">
        <v>425</v>
      </c>
      <c r="I15" s="54"/>
      <c r="J15" s="55" t="s">
        <v>167</v>
      </c>
      <c r="K15" s="55"/>
      <c r="L15" s="53" t="s">
        <v>109</v>
      </c>
      <c r="M15" s="54"/>
    </row>
    <row r="16" spans="1:13" ht="15" customHeight="1" x14ac:dyDescent="0.15">
      <c r="A16" s="45"/>
      <c r="B16" s="14">
        <v>57</v>
      </c>
      <c r="C16" s="13" t="s">
        <v>49</v>
      </c>
      <c r="D16" s="14">
        <v>66</v>
      </c>
      <c r="E16" s="13" t="s">
        <v>49</v>
      </c>
      <c r="F16" s="14">
        <v>64</v>
      </c>
      <c r="G16" s="13" t="s">
        <v>49</v>
      </c>
      <c r="H16" s="14">
        <v>115</v>
      </c>
      <c r="I16" s="13" t="s">
        <v>49</v>
      </c>
      <c r="J16" s="14">
        <v>63</v>
      </c>
      <c r="K16" s="13" t="s">
        <v>49</v>
      </c>
      <c r="L16" s="14">
        <v>57</v>
      </c>
      <c r="M16" s="13" t="s">
        <v>49</v>
      </c>
    </row>
    <row r="17" spans="1:13" ht="15" customHeight="1" x14ac:dyDescent="0.15">
      <c r="A17" s="5"/>
      <c r="B17" s="6"/>
      <c r="C17" s="7"/>
      <c r="D17" s="6"/>
      <c r="E17" s="7"/>
      <c r="F17" s="6"/>
      <c r="G17" s="7"/>
      <c r="H17" s="6"/>
      <c r="I17" s="7"/>
      <c r="J17" s="6"/>
      <c r="K17" s="7"/>
      <c r="L17" s="6"/>
      <c r="M17" s="7"/>
    </row>
    <row r="18" spans="1:13" ht="23.1" customHeight="1" x14ac:dyDescent="0.15">
      <c r="A18" s="9" t="s">
        <v>48</v>
      </c>
      <c r="B18" s="10">
        <v>669</v>
      </c>
      <c r="C18" s="11" t="s">
        <v>49</v>
      </c>
      <c r="D18" s="10">
        <v>612</v>
      </c>
      <c r="E18" s="11" t="s">
        <v>49</v>
      </c>
      <c r="F18" s="10">
        <v>752</v>
      </c>
      <c r="G18" s="11" t="s">
        <v>49</v>
      </c>
      <c r="H18" s="10">
        <v>780</v>
      </c>
      <c r="I18" s="11" t="s">
        <v>49</v>
      </c>
      <c r="J18" s="10">
        <v>679</v>
      </c>
      <c r="K18" s="11" t="s">
        <v>49</v>
      </c>
      <c r="L18" s="10">
        <v>615</v>
      </c>
      <c r="M18" s="11" t="s">
        <v>49</v>
      </c>
    </row>
    <row r="19" spans="1:13" ht="23.1" customHeight="1" x14ac:dyDescent="0.15">
      <c r="A19" s="9" t="s">
        <v>50</v>
      </c>
      <c r="B19" s="12">
        <v>23.1</v>
      </c>
      <c r="C19" s="11" t="s">
        <v>51</v>
      </c>
      <c r="D19" s="12">
        <v>23.1</v>
      </c>
      <c r="E19" s="11" t="s">
        <v>51</v>
      </c>
      <c r="F19" s="12">
        <v>18.5</v>
      </c>
      <c r="G19" s="11" t="s">
        <v>51</v>
      </c>
      <c r="H19" s="12">
        <v>32.1</v>
      </c>
      <c r="I19" s="11" t="s">
        <v>51</v>
      </c>
      <c r="J19" s="12">
        <v>20</v>
      </c>
      <c r="K19" s="11" t="s">
        <v>51</v>
      </c>
      <c r="L19" s="12">
        <v>23.6</v>
      </c>
      <c r="M19" s="11" t="s">
        <v>51</v>
      </c>
    </row>
    <row r="20" spans="1:13" ht="23.1" customHeight="1" x14ac:dyDescent="0.15">
      <c r="A20" s="9" t="s">
        <v>53</v>
      </c>
      <c r="B20" s="12">
        <v>2.9</v>
      </c>
      <c r="C20" s="11" t="s">
        <v>51</v>
      </c>
      <c r="D20" s="12">
        <v>2.8</v>
      </c>
      <c r="E20" s="11" t="s">
        <v>51</v>
      </c>
      <c r="F20" s="12">
        <v>3.8</v>
      </c>
      <c r="G20" s="11" t="s">
        <v>51</v>
      </c>
      <c r="H20" s="12">
        <v>3.5</v>
      </c>
      <c r="I20" s="11" t="s">
        <v>51</v>
      </c>
      <c r="J20" s="12">
        <v>4.2</v>
      </c>
      <c r="K20" s="11" t="s">
        <v>51</v>
      </c>
      <c r="L20" s="12">
        <v>2.8</v>
      </c>
      <c r="M20" s="11" t="s">
        <v>51</v>
      </c>
    </row>
  </sheetData>
  <mergeCells count="77">
    <mergeCell ref="L1:M1"/>
    <mergeCell ref="A2:M2"/>
    <mergeCell ref="B3:C3"/>
    <mergeCell ref="D3:E3"/>
    <mergeCell ref="F3:G3"/>
    <mergeCell ref="H3:I3"/>
    <mergeCell ref="J3:K3"/>
    <mergeCell ref="L3:M3"/>
    <mergeCell ref="A4:A5"/>
    <mergeCell ref="B4:C4"/>
    <mergeCell ref="D4:E4"/>
    <mergeCell ref="F4:G4"/>
    <mergeCell ref="H4:I4"/>
    <mergeCell ref="L4:M4"/>
    <mergeCell ref="B5:C5"/>
    <mergeCell ref="D5:E5"/>
    <mergeCell ref="F5:G5"/>
    <mergeCell ref="H5:I5"/>
    <mergeCell ref="J5:K5"/>
    <mergeCell ref="L5:M5"/>
    <mergeCell ref="J4:K4"/>
    <mergeCell ref="A6:A14"/>
    <mergeCell ref="B6:C6"/>
    <mergeCell ref="D6:E6"/>
    <mergeCell ref="F6:G6"/>
    <mergeCell ref="H6:I6"/>
    <mergeCell ref="B8:C8"/>
    <mergeCell ref="D8:E8"/>
    <mergeCell ref="F8:G8"/>
    <mergeCell ref="H8:I8"/>
    <mergeCell ref="L6:M6"/>
    <mergeCell ref="B7:C7"/>
    <mergeCell ref="D7:E7"/>
    <mergeCell ref="F7:G7"/>
    <mergeCell ref="H7:I7"/>
    <mergeCell ref="J7:K7"/>
    <mergeCell ref="L7:M7"/>
    <mergeCell ref="J6:K6"/>
    <mergeCell ref="J8:K8"/>
    <mergeCell ref="L8:M8"/>
    <mergeCell ref="B9:C9"/>
    <mergeCell ref="D9:E9"/>
    <mergeCell ref="F9:G9"/>
    <mergeCell ref="H9:I9"/>
    <mergeCell ref="J9:K9"/>
    <mergeCell ref="L9:M9"/>
    <mergeCell ref="L11:M11"/>
    <mergeCell ref="B10:C10"/>
    <mergeCell ref="D10:E10"/>
    <mergeCell ref="F10:G10"/>
    <mergeCell ref="H10:I10"/>
    <mergeCell ref="J10:K10"/>
    <mergeCell ref="L10:M10"/>
    <mergeCell ref="B11:C11"/>
    <mergeCell ref="D11:E11"/>
    <mergeCell ref="F11:G11"/>
    <mergeCell ref="H11:I11"/>
    <mergeCell ref="J11:K11"/>
    <mergeCell ref="L13:M13"/>
    <mergeCell ref="B12:C12"/>
    <mergeCell ref="D12:E12"/>
    <mergeCell ref="F12:G12"/>
    <mergeCell ref="H12:I12"/>
    <mergeCell ref="J12:K12"/>
    <mergeCell ref="L12:M12"/>
    <mergeCell ref="B13:C13"/>
    <mergeCell ref="D13:E13"/>
    <mergeCell ref="F13:G13"/>
    <mergeCell ref="H13:I13"/>
    <mergeCell ref="J13:K13"/>
    <mergeCell ref="L15:M15"/>
    <mergeCell ref="A15:A16"/>
    <mergeCell ref="B15:C15"/>
    <mergeCell ref="D15:E15"/>
    <mergeCell ref="F15:G15"/>
    <mergeCell ref="H15:I15"/>
    <mergeCell ref="J15:K15"/>
  </mergeCells>
  <phoneticPr fontId="4"/>
  <conditionalFormatting sqref="B7:M11 B12:E12 H12:M12">
    <cfRule type="cellIs" dxfId="66" priority="1" operator="equal">
      <formula>0</formula>
    </cfRule>
  </conditionalFormatting>
  <conditionalFormatting sqref="B15:M15">
    <cfRule type="cellIs" dxfId="65" priority="2" operator="equal">
      <formula>0</formula>
    </cfRule>
  </conditionalFormatting>
  <conditionalFormatting sqref="B18:M18">
    <cfRule type="cellIs" dxfId="64" priority="3" operator="equal">
      <formula>0</formula>
    </cfRule>
  </conditionalFormatting>
  <pageMargins left="0.62992125984251968" right="0" top="0.31496062992125984" bottom="0.19685039370078741" header="0.51181102362204722" footer="0.51181102362204722"/>
  <pageSetup paperSize="12" scale="120" orientation="landscape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B607F9-7E2F-46D5-8F34-5EC2DCD49B65}">
  <sheetPr codeName="Sheet23"/>
  <dimension ref="A1:M20"/>
  <sheetViews>
    <sheetView zoomScale="90" workbookViewId="0">
      <selection activeCell="A2" sqref="A2:M2"/>
    </sheetView>
  </sheetViews>
  <sheetFormatPr defaultColWidth="9" defaultRowHeight="18.75" x14ac:dyDescent="0.15"/>
  <cols>
    <col min="1" max="1" width="12.625" style="1" customWidth="1"/>
    <col min="2" max="2" width="14.125" style="1" customWidth="1"/>
    <col min="3" max="3" width="7.375" style="1" customWidth="1"/>
    <col min="4" max="4" width="14.125" style="1" customWidth="1"/>
    <col min="5" max="5" width="7.375" style="1" customWidth="1"/>
    <col min="6" max="6" width="14.125" style="1" customWidth="1"/>
    <col min="7" max="7" width="7.375" style="1" customWidth="1"/>
    <col min="8" max="8" width="14.125" style="1" customWidth="1"/>
    <col min="9" max="9" width="7.375" style="1" customWidth="1"/>
    <col min="10" max="10" width="14.125" style="1" customWidth="1"/>
    <col min="11" max="11" width="7.375" style="1" customWidth="1"/>
    <col min="12" max="12" width="14.125" style="1" customWidth="1"/>
    <col min="13" max="13" width="7.375" style="1" customWidth="1"/>
    <col min="14" max="16384" width="9" style="1"/>
  </cols>
  <sheetData>
    <row r="1" spans="1:13" ht="24.95" customHeight="1" x14ac:dyDescent="0.15">
      <c r="L1" s="35"/>
      <c r="M1" s="35"/>
    </row>
    <row r="2" spans="1:13" ht="50.1" customHeight="1" x14ac:dyDescent="0.15">
      <c r="A2" s="36" t="s">
        <v>54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</row>
    <row r="3" spans="1:13" ht="15" customHeight="1" x14ac:dyDescent="0.15">
      <c r="A3" s="1" t="s">
        <v>1</v>
      </c>
      <c r="B3" s="37"/>
      <c r="C3" s="37"/>
      <c r="H3" s="38"/>
      <c r="I3" s="39"/>
      <c r="J3" s="40"/>
      <c r="K3" s="40"/>
    </row>
    <row r="4" spans="1:13" ht="39.950000000000003" customHeight="1" x14ac:dyDescent="0.15">
      <c r="A4" s="32"/>
      <c r="B4" s="33">
        <v>45894</v>
      </c>
      <c r="C4" s="34"/>
      <c r="D4" s="33">
        <f>B4+1</f>
        <v>45895</v>
      </c>
      <c r="E4" s="34"/>
      <c r="F4" s="33">
        <f>B4+2</f>
        <v>45896</v>
      </c>
      <c r="G4" s="34"/>
      <c r="H4" s="33">
        <f>B4+3</f>
        <v>45897</v>
      </c>
      <c r="I4" s="34"/>
      <c r="J4" s="33">
        <f>B4+4</f>
        <v>45898</v>
      </c>
      <c r="K4" s="34"/>
      <c r="L4" s="33">
        <f>B4+5</f>
        <v>45899</v>
      </c>
      <c r="M4" s="34"/>
    </row>
    <row r="5" spans="1:13" ht="30" customHeight="1" x14ac:dyDescent="0.15">
      <c r="A5" s="32"/>
      <c r="B5" s="41" t="s">
        <v>3</v>
      </c>
      <c r="C5" s="42"/>
      <c r="D5" s="41" t="s">
        <v>4</v>
      </c>
      <c r="E5" s="42"/>
      <c r="F5" s="41" t="s">
        <v>5</v>
      </c>
      <c r="G5" s="42"/>
      <c r="H5" s="41" t="s">
        <v>6</v>
      </c>
      <c r="I5" s="42"/>
      <c r="J5" s="41" t="s">
        <v>7</v>
      </c>
      <c r="K5" s="42"/>
      <c r="L5" s="41" t="s">
        <v>8</v>
      </c>
      <c r="M5" s="42"/>
    </row>
    <row r="6" spans="1:13" ht="9.9499999999999993" customHeight="1" x14ac:dyDescent="0.15">
      <c r="A6" s="43" t="s">
        <v>9</v>
      </c>
      <c r="B6" s="46"/>
      <c r="C6" s="47"/>
      <c r="D6" s="46"/>
      <c r="E6" s="47"/>
      <c r="F6" s="46"/>
      <c r="G6" s="47"/>
      <c r="H6" s="46"/>
      <c r="I6" s="47"/>
      <c r="J6" s="46"/>
      <c r="K6" s="47"/>
      <c r="L6" s="46"/>
      <c r="M6" s="47"/>
    </row>
    <row r="7" spans="1:13" ht="39.950000000000003" customHeight="1" x14ac:dyDescent="0.15">
      <c r="A7" s="44"/>
      <c r="B7" s="48" t="s">
        <v>11</v>
      </c>
      <c r="C7" s="48"/>
      <c r="D7" s="48" t="s">
        <v>11</v>
      </c>
      <c r="E7" s="48"/>
      <c r="F7" s="48" t="s">
        <v>143</v>
      </c>
      <c r="G7" s="48"/>
      <c r="H7" s="48" t="s">
        <v>11</v>
      </c>
      <c r="I7" s="48"/>
      <c r="J7" s="48" t="s">
        <v>11</v>
      </c>
      <c r="K7" s="48"/>
      <c r="L7" s="48" t="s">
        <v>11</v>
      </c>
      <c r="M7" s="48"/>
    </row>
    <row r="8" spans="1:13" ht="39.950000000000003" customHeight="1" x14ac:dyDescent="0.15">
      <c r="A8" s="44"/>
      <c r="B8" s="48" t="s">
        <v>443</v>
      </c>
      <c r="C8" s="48"/>
      <c r="D8" s="48" t="s">
        <v>169</v>
      </c>
      <c r="E8" s="48"/>
      <c r="F8" s="48" t="s">
        <v>444</v>
      </c>
      <c r="G8" s="48"/>
      <c r="H8" s="49" t="s">
        <v>445</v>
      </c>
      <c r="I8" s="50"/>
      <c r="J8" s="48" t="s">
        <v>446</v>
      </c>
      <c r="K8" s="48"/>
      <c r="L8" s="48" t="s">
        <v>174</v>
      </c>
      <c r="M8" s="48"/>
    </row>
    <row r="9" spans="1:13" ht="39.950000000000003" customHeight="1" x14ac:dyDescent="0.15">
      <c r="A9" s="44"/>
      <c r="B9" s="48" t="s">
        <v>447</v>
      </c>
      <c r="C9" s="48"/>
      <c r="D9" s="48" t="s">
        <v>268</v>
      </c>
      <c r="E9" s="48"/>
      <c r="F9" s="48" t="s">
        <v>77</v>
      </c>
      <c r="G9" s="48"/>
      <c r="H9" s="48" t="s">
        <v>18</v>
      </c>
      <c r="I9" s="48"/>
      <c r="J9" s="48" t="s">
        <v>448</v>
      </c>
      <c r="K9" s="48"/>
      <c r="L9" s="48" t="s">
        <v>127</v>
      </c>
      <c r="M9" s="48"/>
    </row>
    <row r="10" spans="1:13" ht="39.950000000000003" customHeight="1" x14ac:dyDescent="0.15">
      <c r="A10" s="44"/>
      <c r="B10" s="48" t="s">
        <v>303</v>
      </c>
      <c r="C10" s="48"/>
      <c r="D10" s="48" t="s">
        <v>286</v>
      </c>
      <c r="E10" s="48"/>
      <c r="F10" s="48" t="s">
        <v>449</v>
      </c>
      <c r="G10" s="48"/>
      <c r="H10" s="48" t="s">
        <v>376</v>
      </c>
      <c r="I10" s="48"/>
      <c r="J10" s="48" t="s">
        <v>266</v>
      </c>
      <c r="K10" s="48"/>
      <c r="L10" s="48" t="s">
        <v>450</v>
      </c>
      <c r="M10" s="48"/>
    </row>
    <row r="11" spans="1:13" ht="39.950000000000003" customHeight="1" x14ac:dyDescent="0.15">
      <c r="A11" s="44"/>
      <c r="B11" s="48" t="s">
        <v>411</v>
      </c>
      <c r="C11" s="48"/>
      <c r="D11" s="48" t="s">
        <v>451</v>
      </c>
      <c r="E11" s="48"/>
      <c r="F11" s="48" t="s">
        <v>308</v>
      </c>
      <c r="G11" s="48"/>
      <c r="H11" s="48" t="s">
        <v>452</v>
      </c>
      <c r="I11" s="48"/>
      <c r="J11" s="48" t="s">
        <v>289</v>
      </c>
      <c r="K11" s="48"/>
      <c r="L11" s="48" t="s">
        <v>453</v>
      </c>
      <c r="M11" s="48"/>
    </row>
    <row r="12" spans="1:13" ht="39.950000000000003" customHeight="1" x14ac:dyDescent="0.15">
      <c r="A12" s="44"/>
      <c r="B12" s="49" t="s">
        <v>108</v>
      </c>
      <c r="C12" s="50"/>
      <c r="D12" s="49" t="s">
        <v>40</v>
      </c>
      <c r="E12" s="50"/>
      <c r="F12" s="51" t="s">
        <v>36</v>
      </c>
      <c r="G12" s="52"/>
      <c r="H12" s="49" t="s">
        <v>39</v>
      </c>
      <c r="I12" s="50"/>
      <c r="J12" s="49" t="s">
        <v>293</v>
      </c>
      <c r="K12" s="50"/>
      <c r="L12" s="49" t="s">
        <v>38</v>
      </c>
      <c r="M12" s="50"/>
    </row>
    <row r="13" spans="1:13" ht="39.950000000000003" customHeight="1" x14ac:dyDescent="0.15">
      <c r="A13" s="44"/>
      <c r="B13" s="51" t="s">
        <v>36</v>
      </c>
      <c r="C13" s="52"/>
      <c r="D13" s="51" t="s">
        <v>36</v>
      </c>
      <c r="E13" s="52"/>
      <c r="F13" s="51"/>
      <c r="G13" s="52"/>
      <c r="H13" s="51" t="s">
        <v>36</v>
      </c>
      <c r="I13" s="52"/>
      <c r="J13" s="51" t="s">
        <v>36</v>
      </c>
      <c r="K13" s="52"/>
      <c r="L13" s="51" t="s">
        <v>36</v>
      </c>
      <c r="M13" s="52"/>
    </row>
    <row r="14" spans="1:13" ht="15" customHeight="1" x14ac:dyDescent="0.15">
      <c r="A14" s="45"/>
      <c r="B14" s="15">
        <f>B18-B16</f>
        <v>574</v>
      </c>
      <c r="C14" s="13" t="s">
        <v>49</v>
      </c>
      <c r="D14" s="15">
        <f t="shared" ref="D14" si="0">D18-D16</f>
        <v>533</v>
      </c>
      <c r="E14" s="13" t="s">
        <v>49</v>
      </c>
      <c r="F14" s="15">
        <f t="shared" ref="F14" si="1">F18-F16</f>
        <v>511</v>
      </c>
      <c r="G14" s="13" t="s">
        <v>49</v>
      </c>
      <c r="H14" s="15">
        <f t="shared" ref="H14" si="2">H18-H16</f>
        <v>572</v>
      </c>
      <c r="I14" s="13" t="s">
        <v>49</v>
      </c>
      <c r="J14" s="15">
        <f t="shared" ref="J14" si="3">J18-J16</f>
        <v>568</v>
      </c>
      <c r="K14" s="13" t="s">
        <v>49</v>
      </c>
      <c r="L14" s="15">
        <f>L18-L16</f>
        <v>583</v>
      </c>
      <c r="M14" s="13" t="s">
        <v>49</v>
      </c>
    </row>
    <row r="15" spans="1:13" ht="50.1" customHeight="1" x14ac:dyDescent="0.15">
      <c r="A15" s="43" t="s">
        <v>41</v>
      </c>
      <c r="B15" s="53" t="s">
        <v>235</v>
      </c>
      <c r="C15" s="54"/>
      <c r="D15" s="53" t="s">
        <v>46</v>
      </c>
      <c r="E15" s="54"/>
      <c r="F15" s="53" t="s">
        <v>185</v>
      </c>
      <c r="G15" s="54"/>
      <c r="H15" s="53" t="s">
        <v>165</v>
      </c>
      <c r="I15" s="54"/>
      <c r="J15" s="55" t="s">
        <v>59</v>
      </c>
      <c r="K15" s="55"/>
      <c r="L15" s="53" t="s">
        <v>454</v>
      </c>
      <c r="M15" s="54"/>
    </row>
    <row r="16" spans="1:13" ht="15" customHeight="1" x14ac:dyDescent="0.15">
      <c r="A16" s="45"/>
      <c r="B16" s="14">
        <v>91</v>
      </c>
      <c r="C16" s="13" t="s">
        <v>49</v>
      </c>
      <c r="D16" s="14">
        <v>47</v>
      </c>
      <c r="E16" s="13" t="s">
        <v>49</v>
      </c>
      <c r="F16" s="14">
        <v>71</v>
      </c>
      <c r="G16" s="13" t="s">
        <v>49</v>
      </c>
      <c r="H16" s="14">
        <v>113</v>
      </c>
      <c r="I16" s="13" t="s">
        <v>49</v>
      </c>
      <c r="J16" s="14">
        <v>57</v>
      </c>
      <c r="K16" s="13" t="s">
        <v>49</v>
      </c>
      <c r="L16" s="14">
        <v>65</v>
      </c>
      <c r="M16" s="13" t="s">
        <v>49</v>
      </c>
    </row>
    <row r="17" spans="1:13" ht="15" customHeight="1" x14ac:dyDescent="0.15">
      <c r="A17" s="5"/>
      <c r="B17" s="6"/>
      <c r="C17" s="7"/>
      <c r="D17" s="6"/>
      <c r="E17" s="7"/>
      <c r="F17" s="6"/>
      <c r="G17" s="7"/>
      <c r="H17" s="6"/>
      <c r="I17" s="7"/>
      <c r="J17" s="6"/>
      <c r="K17" s="7"/>
      <c r="L17" s="6"/>
      <c r="M17" s="7"/>
    </row>
    <row r="18" spans="1:13" ht="23.1" customHeight="1" x14ac:dyDescent="0.15">
      <c r="A18" s="9" t="s">
        <v>48</v>
      </c>
      <c r="B18" s="10">
        <v>665</v>
      </c>
      <c r="C18" s="11" t="s">
        <v>49</v>
      </c>
      <c r="D18" s="10">
        <v>580</v>
      </c>
      <c r="E18" s="11" t="s">
        <v>49</v>
      </c>
      <c r="F18" s="10">
        <v>582</v>
      </c>
      <c r="G18" s="11" t="s">
        <v>49</v>
      </c>
      <c r="H18" s="10">
        <v>685</v>
      </c>
      <c r="I18" s="11" t="s">
        <v>49</v>
      </c>
      <c r="J18" s="10">
        <v>625</v>
      </c>
      <c r="K18" s="11" t="s">
        <v>49</v>
      </c>
      <c r="L18" s="10">
        <v>648</v>
      </c>
      <c r="M18" s="11" t="s">
        <v>49</v>
      </c>
    </row>
    <row r="19" spans="1:13" ht="23.1" customHeight="1" x14ac:dyDescent="0.15">
      <c r="A19" s="9" t="s">
        <v>50</v>
      </c>
      <c r="B19" s="12">
        <v>28.9</v>
      </c>
      <c r="C19" s="11" t="s">
        <v>51</v>
      </c>
      <c r="D19" s="12">
        <v>21.3</v>
      </c>
      <c r="E19" s="11" t="s">
        <v>51</v>
      </c>
      <c r="F19" s="12">
        <v>23.6</v>
      </c>
      <c r="G19" s="11" t="s">
        <v>51</v>
      </c>
      <c r="H19" s="12">
        <v>23.4</v>
      </c>
      <c r="I19" s="11" t="s">
        <v>51</v>
      </c>
      <c r="J19" s="12">
        <v>33.299999999999997</v>
      </c>
      <c r="K19" s="11" t="s">
        <v>51</v>
      </c>
      <c r="L19" s="12">
        <v>18.3</v>
      </c>
      <c r="M19" s="11" t="s">
        <v>51</v>
      </c>
    </row>
    <row r="20" spans="1:13" ht="23.1" customHeight="1" x14ac:dyDescent="0.15">
      <c r="A20" s="9" t="s">
        <v>53</v>
      </c>
      <c r="B20" s="12">
        <v>3.8</v>
      </c>
      <c r="C20" s="11" t="s">
        <v>51</v>
      </c>
      <c r="D20" s="12">
        <v>4</v>
      </c>
      <c r="E20" s="11" t="s">
        <v>51</v>
      </c>
      <c r="F20" s="12">
        <v>3.9</v>
      </c>
      <c r="G20" s="11" t="s">
        <v>51</v>
      </c>
      <c r="H20" s="12">
        <v>3</v>
      </c>
      <c r="I20" s="11" t="s">
        <v>51</v>
      </c>
      <c r="J20" s="12">
        <v>3.8</v>
      </c>
      <c r="K20" s="11" t="s">
        <v>51</v>
      </c>
      <c r="L20" s="12">
        <v>2.8</v>
      </c>
      <c r="M20" s="11" t="s">
        <v>51</v>
      </c>
    </row>
  </sheetData>
  <mergeCells count="74">
    <mergeCell ref="L15:M15"/>
    <mergeCell ref="A15:A16"/>
    <mergeCell ref="B15:C15"/>
    <mergeCell ref="D15:E15"/>
    <mergeCell ref="F15:G15"/>
    <mergeCell ref="H15:I15"/>
    <mergeCell ref="J15:K15"/>
    <mergeCell ref="L13:M13"/>
    <mergeCell ref="B12:C12"/>
    <mergeCell ref="D12:E12"/>
    <mergeCell ref="F12:G12"/>
    <mergeCell ref="H12:I12"/>
    <mergeCell ref="J12:K12"/>
    <mergeCell ref="L12:M12"/>
    <mergeCell ref="B13:C13"/>
    <mergeCell ref="D13:E13"/>
    <mergeCell ref="F13:G13"/>
    <mergeCell ref="H13:I13"/>
    <mergeCell ref="J13:K13"/>
    <mergeCell ref="L11:M11"/>
    <mergeCell ref="B10:C10"/>
    <mergeCell ref="D10:E10"/>
    <mergeCell ref="F10:G10"/>
    <mergeCell ref="H10:I10"/>
    <mergeCell ref="J10:K10"/>
    <mergeCell ref="L10:M10"/>
    <mergeCell ref="B11:C11"/>
    <mergeCell ref="D11:E11"/>
    <mergeCell ref="F11:G11"/>
    <mergeCell ref="H11:I11"/>
    <mergeCell ref="J11:K11"/>
    <mergeCell ref="J8:K8"/>
    <mergeCell ref="L8:M8"/>
    <mergeCell ref="B9:C9"/>
    <mergeCell ref="D9:E9"/>
    <mergeCell ref="F9:G9"/>
    <mergeCell ref="H9:I9"/>
    <mergeCell ref="J9:K9"/>
    <mergeCell ref="L9:M9"/>
    <mergeCell ref="L6:M6"/>
    <mergeCell ref="B7:C7"/>
    <mergeCell ref="D7:E7"/>
    <mergeCell ref="F7:G7"/>
    <mergeCell ref="H7:I7"/>
    <mergeCell ref="J7:K7"/>
    <mergeCell ref="L7:M7"/>
    <mergeCell ref="J6:K6"/>
    <mergeCell ref="A6:A14"/>
    <mergeCell ref="B6:C6"/>
    <mergeCell ref="D6:E6"/>
    <mergeCell ref="F6:G6"/>
    <mergeCell ref="H6:I6"/>
    <mergeCell ref="B8:C8"/>
    <mergeCell ref="D8:E8"/>
    <mergeCell ref="F8:G8"/>
    <mergeCell ref="H8:I8"/>
    <mergeCell ref="J4:K4"/>
    <mergeCell ref="L4:M4"/>
    <mergeCell ref="B5:C5"/>
    <mergeCell ref="D5:E5"/>
    <mergeCell ref="F5:G5"/>
    <mergeCell ref="H5:I5"/>
    <mergeCell ref="J5:K5"/>
    <mergeCell ref="L5:M5"/>
    <mergeCell ref="L1:M1"/>
    <mergeCell ref="A2:M2"/>
    <mergeCell ref="B3:C3"/>
    <mergeCell ref="H3:I3"/>
    <mergeCell ref="J3:K3"/>
    <mergeCell ref="A4:A5"/>
    <mergeCell ref="B4:C4"/>
    <mergeCell ref="D4:E4"/>
    <mergeCell ref="F4:G4"/>
    <mergeCell ref="H4:I4"/>
  </mergeCells>
  <phoneticPr fontId="4"/>
  <conditionalFormatting sqref="B7:M11 B12:E12 H12:M12">
    <cfRule type="cellIs" dxfId="63" priority="1" operator="equal">
      <formula>0</formula>
    </cfRule>
  </conditionalFormatting>
  <conditionalFormatting sqref="B15:M15">
    <cfRule type="cellIs" dxfId="62" priority="2" operator="equal">
      <formula>0</formula>
    </cfRule>
  </conditionalFormatting>
  <conditionalFormatting sqref="B18:M18">
    <cfRule type="cellIs" dxfId="61" priority="3" operator="equal">
      <formula>0</formula>
    </cfRule>
  </conditionalFormatting>
  <pageMargins left="0.62992125984251968" right="0" top="0.31496062992125984" bottom="0.19685039370078741" header="0.51181102362204722" footer="0.51181102362204722"/>
  <pageSetup paperSize="12" scale="120" orientation="landscape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36E3AF-896C-4C91-888D-1CEE281D1E50}">
  <sheetPr codeName="Sheet24"/>
  <dimension ref="A1:M20"/>
  <sheetViews>
    <sheetView zoomScale="90" workbookViewId="0">
      <selection activeCell="A2" sqref="A2:M2"/>
    </sheetView>
  </sheetViews>
  <sheetFormatPr defaultColWidth="9" defaultRowHeight="18.75" x14ac:dyDescent="0.15"/>
  <cols>
    <col min="1" max="1" width="12.625" style="1" customWidth="1"/>
    <col min="2" max="2" width="14.125" style="1" customWidth="1"/>
    <col min="3" max="3" width="7.375" style="1" customWidth="1"/>
    <col min="4" max="4" width="14.125" style="1" customWidth="1"/>
    <col min="5" max="5" width="7.375" style="1" customWidth="1"/>
    <col min="6" max="6" width="14.125" style="1" customWidth="1"/>
    <col min="7" max="7" width="7.375" style="1" customWidth="1"/>
    <col min="8" max="8" width="14.125" style="1" customWidth="1"/>
    <col min="9" max="9" width="7.375" style="1" customWidth="1"/>
    <col min="10" max="10" width="14.125" style="1" customWidth="1"/>
    <col min="11" max="11" width="7.375" style="1" customWidth="1"/>
    <col min="12" max="12" width="14.125" style="1" customWidth="1"/>
    <col min="13" max="13" width="7.375" style="1" customWidth="1"/>
    <col min="14" max="16384" width="9" style="1"/>
  </cols>
  <sheetData>
    <row r="1" spans="1:13" ht="24.95" customHeight="1" x14ac:dyDescent="0.15">
      <c r="L1" s="35"/>
      <c r="M1" s="35"/>
    </row>
    <row r="2" spans="1:13" ht="50.1" customHeight="1" x14ac:dyDescent="0.15">
      <c r="A2" s="36" t="s">
        <v>54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</row>
    <row r="3" spans="1:13" ht="24.95" customHeight="1" x14ac:dyDescent="0.15">
      <c r="A3" s="1" t="s">
        <v>1</v>
      </c>
      <c r="B3" s="37"/>
      <c r="C3" s="37"/>
      <c r="F3" s="40" t="s">
        <v>115</v>
      </c>
      <c r="G3" s="40"/>
      <c r="H3" s="38"/>
      <c r="I3" s="39"/>
      <c r="J3" s="40"/>
      <c r="K3" s="40"/>
    </row>
    <row r="4" spans="1:13" ht="39.950000000000003" customHeight="1" x14ac:dyDescent="0.15">
      <c r="A4" s="32"/>
      <c r="B4" s="33">
        <v>45887</v>
      </c>
      <c r="C4" s="34"/>
      <c r="D4" s="33">
        <f>B4+1</f>
        <v>45888</v>
      </c>
      <c r="E4" s="34"/>
      <c r="F4" s="33">
        <f>B4+2</f>
        <v>45889</v>
      </c>
      <c r="G4" s="34"/>
      <c r="H4" s="33">
        <f>B4+3</f>
        <v>45890</v>
      </c>
      <c r="I4" s="34"/>
      <c r="J4" s="33">
        <f>B4+4</f>
        <v>45891</v>
      </c>
      <c r="K4" s="34"/>
      <c r="L4" s="33">
        <f>B4+5</f>
        <v>45892</v>
      </c>
      <c r="M4" s="34"/>
    </row>
    <row r="5" spans="1:13" ht="30" customHeight="1" x14ac:dyDescent="0.15">
      <c r="A5" s="32"/>
      <c r="B5" s="41" t="s">
        <v>3</v>
      </c>
      <c r="C5" s="42"/>
      <c r="D5" s="41" t="s">
        <v>4</v>
      </c>
      <c r="E5" s="42"/>
      <c r="F5" s="41" t="s">
        <v>5</v>
      </c>
      <c r="G5" s="42"/>
      <c r="H5" s="41" t="s">
        <v>6</v>
      </c>
      <c r="I5" s="42"/>
      <c r="J5" s="41" t="s">
        <v>7</v>
      </c>
      <c r="K5" s="42"/>
      <c r="L5" s="41" t="s">
        <v>8</v>
      </c>
      <c r="M5" s="42"/>
    </row>
    <row r="6" spans="1:13" ht="9.9499999999999993" customHeight="1" x14ac:dyDescent="0.15">
      <c r="A6" s="43" t="s">
        <v>9</v>
      </c>
      <c r="B6" s="46"/>
      <c r="C6" s="47"/>
      <c r="D6" s="46"/>
      <c r="E6" s="47"/>
      <c r="F6" s="46"/>
      <c r="G6" s="47"/>
      <c r="H6" s="46"/>
      <c r="I6" s="47"/>
      <c r="J6" s="46"/>
      <c r="K6" s="47"/>
      <c r="L6" s="46"/>
      <c r="M6" s="47"/>
    </row>
    <row r="7" spans="1:13" ht="39.950000000000003" customHeight="1" x14ac:dyDescent="0.15">
      <c r="A7" s="44"/>
      <c r="B7" s="49" t="s">
        <v>11</v>
      </c>
      <c r="C7" s="50"/>
      <c r="D7" s="49" t="s">
        <v>11</v>
      </c>
      <c r="E7" s="50"/>
      <c r="F7" s="49" t="s">
        <v>117</v>
      </c>
      <c r="G7" s="50"/>
      <c r="H7" s="49" t="s">
        <v>11</v>
      </c>
      <c r="I7" s="50"/>
      <c r="J7" s="49" t="s">
        <v>11</v>
      </c>
      <c r="K7" s="50"/>
      <c r="L7" s="49" t="s">
        <v>84</v>
      </c>
      <c r="M7" s="50"/>
    </row>
    <row r="8" spans="1:13" ht="39.950000000000003" customHeight="1" x14ac:dyDescent="0.15">
      <c r="A8" s="44"/>
      <c r="B8" s="49" t="s">
        <v>427</v>
      </c>
      <c r="C8" s="50"/>
      <c r="D8" s="49" t="s">
        <v>88</v>
      </c>
      <c r="E8" s="50"/>
      <c r="F8" s="49" t="s">
        <v>121</v>
      </c>
      <c r="G8" s="50"/>
      <c r="H8" s="49" t="s">
        <v>428</v>
      </c>
      <c r="I8" s="50"/>
      <c r="J8" s="49" t="s">
        <v>173</v>
      </c>
      <c r="K8" s="50"/>
      <c r="L8" s="49" t="s">
        <v>429</v>
      </c>
      <c r="M8" s="50"/>
    </row>
    <row r="9" spans="1:13" ht="39.950000000000003" customHeight="1" x14ac:dyDescent="0.15">
      <c r="A9" s="44"/>
      <c r="B9" s="49" t="s">
        <v>430</v>
      </c>
      <c r="C9" s="50"/>
      <c r="D9" s="49" t="s">
        <v>431</v>
      </c>
      <c r="E9" s="50"/>
      <c r="F9" s="49" t="s">
        <v>234</v>
      </c>
      <c r="G9" s="50"/>
      <c r="H9" s="49" t="s">
        <v>433</v>
      </c>
      <c r="I9" s="50"/>
      <c r="J9" s="49" t="s">
        <v>434</v>
      </c>
      <c r="K9" s="50"/>
      <c r="L9" s="49" t="s">
        <v>73</v>
      </c>
      <c r="M9" s="50"/>
    </row>
    <row r="10" spans="1:13" ht="39.950000000000003" customHeight="1" x14ac:dyDescent="0.15">
      <c r="A10" s="44"/>
      <c r="B10" s="49" t="s">
        <v>68</v>
      </c>
      <c r="C10" s="50"/>
      <c r="D10" s="49" t="s">
        <v>435</v>
      </c>
      <c r="E10" s="50"/>
      <c r="F10" s="49" t="s">
        <v>440</v>
      </c>
      <c r="G10" s="50"/>
      <c r="H10" s="49" t="s">
        <v>437</v>
      </c>
      <c r="I10" s="50"/>
      <c r="J10" s="49" t="s">
        <v>102</v>
      </c>
      <c r="K10" s="50"/>
      <c r="L10" s="49" t="s">
        <v>221</v>
      </c>
      <c r="M10" s="50"/>
    </row>
    <row r="11" spans="1:13" ht="39.950000000000003" customHeight="1" x14ac:dyDescent="0.15">
      <c r="A11" s="44"/>
      <c r="B11" s="49" t="s">
        <v>367</v>
      </c>
      <c r="C11" s="50"/>
      <c r="D11" s="49" t="s">
        <v>30</v>
      </c>
      <c r="E11" s="50"/>
      <c r="F11" s="49" t="s">
        <v>432</v>
      </c>
      <c r="G11" s="50"/>
      <c r="H11" s="49" t="s">
        <v>438</v>
      </c>
      <c r="I11" s="50"/>
      <c r="J11" s="49" t="s">
        <v>65</v>
      </c>
      <c r="K11" s="50"/>
      <c r="L11" s="49" t="s">
        <v>439</v>
      </c>
      <c r="M11" s="50"/>
    </row>
    <row r="12" spans="1:13" ht="39.950000000000003" customHeight="1" x14ac:dyDescent="0.15">
      <c r="A12" s="44"/>
      <c r="B12" s="49" t="s">
        <v>37</v>
      </c>
      <c r="C12" s="50"/>
      <c r="D12" s="49" t="s">
        <v>39</v>
      </c>
      <c r="E12" s="50"/>
      <c r="F12" s="49" t="s">
        <v>436</v>
      </c>
      <c r="G12" s="50"/>
      <c r="H12" s="49" t="s">
        <v>38</v>
      </c>
      <c r="I12" s="50"/>
      <c r="J12" s="49" t="s">
        <v>40</v>
      </c>
      <c r="K12" s="50"/>
      <c r="L12" s="49" t="s">
        <v>39</v>
      </c>
      <c r="M12" s="50"/>
    </row>
    <row r="13" spans="1:13" ht="39.950000000000003" customHeight="1" x14ac:dyDescent="0.15">
      <c r="A13" s="44"/>
      <c r="B13" s="51" t="s">
        <v>36</v>
      </c>
      <c r="C13" s="52"/>
      <c r="D13" s="51" t="s">
        <v>36</v>
      </c>
      <c r="E13" s="52"/>
      <c r="F13" s="51" t="s">
        <v>36</v>
      </c>
      <c r="G13" s="52"/>
      <c r="H13" s="51" t="s">
        <v>36</v>
      </c>
      <c r="I13" s="52"/>
      <c r="J13" s="51" t="s">
        <v>36</v>
      </c>
      <c r="K13" s="52"/>
      <c r="L13" s="51" t="s">
        <v>36</v>
      </c>
      <c r="M13" s="52"/>
    </row>
    <row r="14" spans="1:13" ht="15" customHeight="1" x14ac:dyDescent="0.15">
      <c r="A14" s="45"/>
      <c r="B14" s="15">
        <f>B18-B16</f>
        <v>554</v>
      </c>
      <c r="C14" s="13" t="s">
        <v>49</v>
      </c>
      <c r="D14" s="15">
        <f t="shared" ref="D14" si="0">D18-D16</f>
        <v>623</v>
      </c>
      <c r="E14" s="13" t="s">
        <v>49</v>
      </c>
      <c r="F14" s="15">
        <f t="shared" ref="F14" si="1">F18-F16</f>
        <v>748</v>
      </c>
      <c r="G14" s="13" t="s">
        <v>49</v>
      </c>
      <c r="H14" s="15">
        <f t="shared" ref="H14" si="2">H18-H16</f>
        <v>592</v>
      </c>
      <c r="I14" s="13" t="s">
        <v>49</v>
      </c>
      <c r="J14" s="15">
        <f t="shared" ref="J14" si="3">J18-J16</f>
        <v>510</v>
      </c>
      <c r="K14" s="13" t="s">
        <v>49</v>
      </c>
      <c r="L14" s="15">
        <f>L18-L16</f>
        <v>521</v>
      </c>
      <c r="M14" s="13" t="s">
        <v>49</v>
      </c>
    </row>
    <row r="15" spans="1:13" ht="50.1" customHeight="1" x14ac:dyDescent="0.2">
      <c r="A15" s="43" t="s">
        <v>41</v>
      </c>
      <c r="B15" s="53" t="s">
        <v>441</v>
      </c>
      <c r="C15" s="54"/>
      <c r="D15" s="53" t="s">
        <v>442</v>
      </c>
      <c r="E15" s="54"/>
      <c r="F15" s="74" t="s">
        <v>116</v>
      </c>
      <c r="G15" s="74"/>
      <c r="H15" s="53" t="s">
        <v>31</v>
      </c>
      <c r="I15" s="54"/>
      <c r="J15" s="55" t="s">
        <v>111</v>
      </c>
      <c r="K15" s="55"/>
      <c r="L15" s="53" t="s">
        <v>188</v>
      </c>
      <c r="M15" s="54"/>
    </row>
    <row r="16" spans="1:13" ht="15" customHeight="1" x14ac:dyDescent="0.15">
      <c r="A16" s="45"/>
      <c r="B16" s="14">
        <v>57</v>
      </c>
      <c r="C16" s="13" t="s">
        <v>49</v>
      </c>
      <c r="D16" s="14">
        <v>57</v>
      </c>
      <c r="E16" s="13" t="s">
        <v>49</v>
      </c>
      <c r="F16" s="14">
        <v>152</v>
      </c>
      <c r="G16" s="13" t="s">
        <v>49</v>
      </c>
      <c r="H16" s="14">
        <v>106</v>
      </c>
      <c r="I16" s="13" t="s">
        <v>49</v>
      </c>
      <c r="J16" s="14">
        <v>128</v>
      </c>
      <c r="K16" s="13" t="s">
        <v>49</v>
      </c>
      <c r="L16" s="14">
        <v>54</v>
      </c>
      <c r="M16" s="13" t="s">
        <v>49</v>
      </c>
    </row>
    <row r="17" spans="1:13" ht="15" customHeight="1" x14ac:dyDescent="0.15">
      <c r="A17" s="5"/>
      <c r="B17" s="6"/>
      <c r="C17" s="7"/>
      <c r="D17" s="6"/>
      <c r="E17" s="7"/>
      <c r="F17" s="6"/>
      <c r="G17" s="7"/>
      <c r="H17" s="6"/>
      <c r="I17" s="7"/>
      <c r="J17" s="6"/>
      <c r="K17" s="7"/>
      <c r="L17" s="6"/>
      <c r="M17" s="7"/>
    </row>
    <row r="18" spans="1:13" ht="23.1" customHeight="1" x14ac:dyDescent="0.15">
      <c r="A18" s="9" t="s">
        <v>48</v>
      </c>
      <c r="B18" s="10">
        <v>611</v>
      </c>
      <c r="C18" s="11" t="s">
        <v>49</v>
      </c>
      <c r="D18" s="10">
        <v>680</v>
      </c>
      <c r="E18" s="11" t="s">
        <v>49</v>
      </c>
      <c r="F18" s="10">
        <v>900</v>
      </c>
      <c r="G18" s="11" t="s">
        <v>49</v>
      </c>
      <c r="H18" s="10">
        <v>698</v>
      </c>
      <c r="I18" s="11" t="s">
        <v>49</v>
      </c>
      <c r="J18" s="10">
        <v>638</v>
      </c>
      <c r="K18" s="11" t="s">
        <v>49</v>
      </c>
      <c r="L18" s="10">
        <v>575</v>
      </c>
      <c r="M18" s="11" t="s">
        <v>49</v>
      </c>
    </row>
    <row r="19" spans="1:13" ht="23.1" customHeight="1" x14ac:dyDescent="0.15">
      <c r="A19" s="9" t="s">
        <v>50</v>
      </c>
      <c r="B19" s="12">
        <v>25.1</v>
      </c>
      <c r="C19" s="11" t="s">
        <v>51</v>
      </c>
      <c r="D19" s="12">
        <v>19.7</v>
      </c>
      <c r="E19" s="11" t="s">
        <v>51</v>
      </c>
      <c r="F19" s="12">
        <v>34.200000000000003</v>
      </c>
      <c r="G19" s="11" t="s">
        <v>51</v>
      </c>
      <c r="H19" s="12">
        <v>21.4</v>
      </c>
      <c r="I19" s="11" t="s">
        <v>51</v>
      </c>
      <c r="J19" s="12">
        <v>27</v>
      </c>
      <c r="K19" s="11" t="s">
        <v>51</v>
      </c>
      <c r="L19" s="12">
        <v>23.9</v>
      </c>
      <c r="M19" s="11" t="s">
        <v>51</v>
      </c>
    </row>
    <row r="20" spans="1:13" ht="23.1" customHeight="1" x14ac:dyDescent="0.15">
      <c r="A20" s="9" t="s">
        <v>53</v>
      </c>
      <c r="B20" s="12">
        <v>1.8</v>
      </c>
      <c r="C20" s="11" t="s">
        <v>51</v>
      </c>
      <c r="D20" s="12">
        <v>4.4000000000000004</v>
      </c>
      <c r="E20" s="11" t="s">
        <v>51</v>
      </c>
      <c r="F20" s="12">
        <v>4.7</v>
      </c>
      <c r="G20" s="11" t="s">
        <v>51</v>
      </c>
      <c r="H20" s="12">
        <v>4.9000000000000004</v>
      </c>
      <c r="I20" s="11" t="s">
        <v>51</v>
      </c>
      <c r="J20" s="12">
        <v>4</v>
      </c>
      <c r="K20" s="11" t="s">
        <v>51</v>
      </c>
      <c r="L20" s="12">
        <v>3.6</v>
      </c>
      <c r="M20" s="11" t="s">
        <v>51</v>
      </c>
    </row>
  </sheetData>
  <mergeCells count="75">
    <mergeCell ref="L15:M15"/>
    <mergeCell ref="F3:G3"/>
    <mergeCell ref="A15:A16"/>
    <mergeCell ref="B15:C15"/>
    <mergeCell ref="D15:E15"/>
    <mergeCell ref="F15:G15"/>
    <mergeCell ref="H15:I15"/>
    <mergeCell ref="J15:K15"/>
    <mergeCell ref="B13:C13"/>
    <mergeCell ref="D13:E13"/>
    <mergeCell ref="F13:G13"/>
    <mergeCell ref="H13:I13"/>
    <mergeCell ref="J13:K13"/>
    <mergeCell ref="L13:M13"/>
    <mergeCell ref="B12:C12"/>
    <mergeCell ref="D12:E12"/>
    <mergeCell ref="L10:M10"/>
    <mergeCell ref="F10:G10"/>
    <mergeCell ref="H12:I12"/>
    <mergeCell ref="J12:K12"/>
    <mergeCell ref="L12:M12"/>
    <mergeCell ref="F12:G12"/>
    <mergeCell ref="J8:K8"/>
    <mergeCell ref="L8:M8"/>
    <mergeCell ref="B9:C9"/>
    <mergeCell ref="D9:E9"/>
    <mergeCell ref="F11:G11"/>
    <mergeCell ref="H9:I9"/>
    <mergeCell ref="J9:K9"/>
    <mergeCell ref="L9:M9"/>
    <mergeCell ref="F9:G9"/>
    <mergeCell ref="H11:I11"/>
    <mergeCell ref="J11:K11"/>
    <mergeCell ref="L11:M11"/>
    <mergeCell ref="B10:C10"/>
    <mergeCell ref="D10:E10"/>
    <mergeCell ref="H10:I10"/>
    <mergeCell ref="J10:K10"/>
    <mergeCell ref="L6:M6"/>
    <mergeCell ref="B7:C7"/>
    <mergeCell ref="D7:E7"/>
    <mergeCell ref="F7:G7"/>
    <mergeCell ref="H7:I7"/>
    <mergeCell ref="J7:K7"/>
    <mergeCell ref="L7:M7"/>
    <mergeCell ref="J6:K6"/>
    <mergeCell ref="A6:A14"/>
    <mergeCell ref="B6:C6"/>
    <mergeCell ref="D6:E6"/>
    <mergeCell ref="F6:G6"/>
    <mergeCell ref="H6:I6"/>
    <mergeCell ref="B8:C8"/>
    <mergeCell ref="D8:E8"/>
    <mergeCell ref="F8:G8"/>
    <mergeCell ref="H8:I8"/>
    <mergeCell ref="B11:C11"/>
    <mergeCell ref="D11:E11"/>
    <mergeCell ref="J4:K4"/>
    <mergeCell ref="L4:M4"/>
    <mergeCell ref="B5:C5"/>
    <mergeCell ref="D5:E5"/>
    <mergeCell ref="F5:G5"/>
    <mergeCell ref="H5:I5"/>
    <mergeCell ref="J5:K5"/>
    <mergeCell ref="L5:M5"/>
    <mergeCell ref="L1:M1"/>
    <mergeCell ref="A2:M2"/>
    <mergeCell ref="B3:C3"/>
    <mergeCell ref="H3:I3"/>
    <mergeCell ref="J3:K3"/>
    <mergeCell ref="A4:A5"/>
    <mergeCell ref="B4:C4"/>
    <mergeCell ref="D4:E4"/>
    <mergeCell ref="F4:G4"/>
    <mergeCell ref="H4:I4"/>
  </mergeCells>
  <phoneticPr fontId="4"/>
  <conditionalFormatting sqref="B7:M12 B18:M18">
    <cfRule type="cellIs" dxfId="60" priority="2" operator="equal">
      <formula>0</formula>
    </cfRule>
  </conditionalFormatting>
  <conditionalFormatting sqref="B15:M15">
    <cfRule type="cellIs" dxfId="59" priority="1" operator="equal">
      <formula>0</formula>
    </cfRule>
  </conditionalFormatting>
  <pageMargins left="0.62992125984251968" right="0" top="0.31496062992125984" bottom="0.19685039370078741" header="0.51181102362204722" footer="0.51181102362204722"/>
  <pageSetup paperSize="12" scale="120" orientation="landscape" r:id="rId1"/>
  <headerFooter alignWithMargins="0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B79B1B-21E5-4C57-9A34-053107980E5B}">
  <sheetPr codeName="Sheet25"/>
  <dimension ref="A1:M20"/>
  <sheetViews>
    <sheetView zoomScale="90" workbookViewId="0">
      <selection activeCell="B3" sqref="B3:C3"/>
    </sheetView>
  </sheetViews>
  <sheetFormatPr defaultColWidth="9" defaultRowHeight="18.75" x14ac:dyDescent="0.15"/>
  <cols>
    <col min="1" max="1" width="12.625" style="1" customWidth="1"/>
    <col min="2" max="2" width="14.125" style="1" customWidth="1"/>
    <col min="3" max="3" width="7.375" style="1" customWidth="1"/>
    <col min="4" max="4" width="14.125" style="1" customWidth="1"/>
    <col min="5" max="5" width="7.375" style="1" customWidth="1"/>
    <col min="6" max="6" width="14.125" style="1" customWidth="1"/>
    <col min="7" max="7" width="7.375" style="1" customWidth="1"/>
    <col min="8" max="8" width="14.125" style="1" customWidth="1"/>
    <col min="9" max="9" width="7.375" style="1" customWidth="1"/>
    <col min="10" max="10" width="14.125" style="1" customWidth="1"/>
    <col min="11" max="11" width="7.375" style="1" customWidth="1"/>
    <col min="12" max="12" width="14.125" style="1" customWidth="1"/>
    <col min="13" max="13" width="7.375" style="1" customWidth="1"/>
    <col min="14" max="16384" width="9" style="1"/>
  </cols>
  <sheetData>
    <row r="1" spans="1:13" ht="24.95" customHeight="1" x14ac:dyDescent="0.15">
      <c r="L1" s="35"/>
      <c r="M1" s="35"/>
    </row>
    <row r="2" spans="1:13" ht="50.1" customHeight="1" x14ac:dyDescent="0.15">
      <c r="A2" s="36" t="s">
        <v>54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</row>
    <row r="3" spans="1:13" ht="24.95" customHeight="1" x14ac:dyDescent="0.15">
      <c r="A3" s="1" t="s">
        <v>1</v>
      </c>
      <c r="B3" s="58" t="s">
        <v>424</v>
      </c>
      <c r="C3" s="58"/>
      <c r="H3" s="38"/>
      <c r="I3" s="39"/>
      <c r="J3" s="40"/>
      <c r="K3" s="40"/>
    </row>
    <row r="4" spans="1:13" ht="39.950000000000003" customHeight="1" x14ac:dyDescent="0.15">
      <c r="A4" s="32"/>
      <c r="B4" s="33">
        <v>45880</v>
      </c>
      <c r="C4" s="34"/>
      <c r="D4" s="33">
        <f>B4+1</f>
        <v>45881</v>
      </c>
      <c r="E4" s="34"/>
      <c r="F4" s="33">
        <f>B4+2</f>
        <v>45882</v>
      </c>
      <c r="G4" s="34"/>
      <c r="H4" s="33">
        <f>B4+3</f>
        <v>45883</v>
      </c>
      <c r="I4" s="34"/>
      <c r="J4" s="33">
        <f>B4+4</f>
        <v>45884</v>
      </c>
      <c r="K4" s="34"/>
      <c r="L4" s="33">
        <f>B4+5</f>
        <v>45885</v>
      </c>
      <c r="M4" s="34"/>
    </row>
    <row r="5" spans="1:13" ht="30" customHeight="1" x14ac:dyDescent="0.15">
      <c r="A5" s="32"/>
      <c r="B5" s="41" t="s">
        <v>3</v>
      </c>
      <c r="C5" s="42"/>
      <c r="D5" s="41" t="s">
        <v>4</v>
      </c>
      <c r="E5" s="42"/>
      <c r="F5" s="41" t="s">
        <v>5</v>
      </c>
      <c r="G5" s="42"/>
      <c r="H5" s="41" t="s">
        <v>6</v>
      </c>
      <c r="I5" s="42"/>
      <c r="J5" s="41" t="s">
        <v>7</v>
      </c>
      <c r="K5" s="42"/>
      <c r="L5" s="41" t="s">
        <v>8</v>
      </c>
      <c r="M5" s="42"/>
    </row>
    <row r="6" spans="1:13" ht="9.9499999999999993" customHeight="1" x14ac:dyDescent="0.15">
      <c r="A6" s="43" t="s">
        <v>9</v>
      </c>
      <c r="B6" s="46"/>
      <c r="C6" s="47"/>
      <c r="D6" s="46"/>
      <c r="E6" s="47"/>
      <c r="F6" s="46"/>
      <c r="G6" s="47"/>
      <c r="H6" s="46"/>
      <c r="I6" s="47"/>
      <c r="J6" s="46"/>
      <c r="K6" s="47"/>
      <c r="L6" s="46"/>
      <c r="M6" s="47"/>
    </row>
    <row r="7" spans="1:13" ht="39.950000000000003" customHeight="1" x14ac:dyDescent="0.15">
      <c r="A7" s="44"/>
      <c r="B7" s="48" t="s">
        <v>85</v>
      </c>
      <c r="C7" s="48"/>
      <c r="D7" s="48" t="s">
        <v>11</v>
      </c>
      <c r="E7" s="48"/>
      <c r="F7" s="48" t="s">
        <v>11</v>
      </c>
      <c r="G7" s="48"/>
      <c r="H7" s="48" t="s">
        <v>87</v>
      </c>
      <c r="I7" s="48"/>
      <c r="J7" s="48" t="s">
        <v>11</v>
      </c>
      <c r="K7" s="48"/>
      <c r="L7" s="48" t="s">
        <v>11</v>
      </c>
      <c r="M7" s="48"/>
    </row>
    <row r="8" spans="1:13" ht="39.950000000000003" customHeight="1" x14ac:dyDescent="0.15">
      <c r="A8" s="44"/>
      <c r="B8" s="48" t="s">
        <v>278</v>
      </c>
      <c r="C8" s="48"/>
      <c r="D8" s="48" t="s">
        <v>17</v>
      </c>
      <c r="E8" s="48"/>
      <c r="F8" s="48" t="s">
        <v>336</v>
      </c>
      <c r="G8" s="48"/>
      <c r="H8" s="49" t="s">
        <v>414</v>
      </c>
      <c r="I8" s="50"/>
      <c r="J8" s="48" t="s">
        <v>357</v>
      </c>
      <c r="K8" s="48"/>
      <c r="L8" s="48" t="s">
        <v>217</v>
      </c>
      <c r="M8" s="48"/>
    </row>
    <row r="9" spans="1:13" ht="39.950000000000003" customHeight="1" x14ac:dyDescent="0.15">
      <c r="A9" s="44"/>
      <c r="B9" s="48" t="s">
        <v>388</v>
      </c>
      <c r="C9" s="48"/>
      <c r="D9" s="48" t="s">
        <v>101</v>
      </c>
      <c r="E9" s="48"/>
      <c r="F9" s="48" t="s">
        <v>198</v>
      </c>
      <c r="G9" s="48"/>
      <c r="H9" s="48" t="s">
        <v>415</v>
      </c>
      <c r="I9" s="48"/>
      <c r="J9" s="48" t="s">
        <v>416</v>
      </c>
      <c r="K9" s="48"/>
      <c r="L9" s="48" t="s">
        <v>417</v>
      </c>
      <c r="M9" s="48"/>
    </row>
    <row r="10" spans="1:13" ht="39.950000000000003" customHeight="1" x14ac:dyDescent="0.15">
      <c r="A10" s="44"/>
      <c r="B10" s="48" t="s">
        <v>26</v>
      </c>
      <c r="C10" s="48"/>
      <c r="D10" s="48" t="s">
        <v>418</v>
      </c>
      <c r="E10" s="48"/>
      <c r="F10" s="48" t="s">
        <v>419</v>
      </c>
      <c r="G10" s="48"/>
      <c r="H10" s="48" t="s">
        <v>420</v>
      </c>
      <c r="I10" s="48"/>
      <c r="J10" s="48" t="s">
        <v>153</v>
      </c>
      <c r="K10" s="48"/>
      <c r="L10" s="48" t="s">
        <v>155</v>
      </c>
      <c r="M10" s="48"/>
    </row>
    <row r="11" spans="1:13" ht="39.950000000000003" customHeight="1" x14ac:dyDescent="0.15">
      <c r="A11" s="44"/>
      <c r="B11" s="48" t="s">
        <v>65</v>
      </c>
      <c r="C11" s="48"/>
      <c r="D11" s="48" t="s">
        <v>421</v>
      </c>
      <c r="E11" s="48"/>
      <c r="F11" s="48" t="s">
        <v>422</v>
      </c>
      <c r="G11" s="48"/>
      <c r="H11" s="48" t="s">
        <v>99</v>
      </c>
      <c r="I11" s="48"/>
      <c r="J11" s="48" t="s">
        <v>423</v>
      </c>
      <c r="K11" s="48"/>
      <c r="L11" s="48" t="s">
        <v>393</v>
      </c>
      <c r="M11" s="48"/>
    </row>
    <row r="12" spans="1:13" ht="39.950000000000003" customHeight="1" x14ac:dyDescent="0.15">
      <c r="A12" s="44"/>
      <c r="B12" s="51" t="s">
        <v>36</v>
      </c>
      <c r="C12" s="52"/>
      <c r="D12" s="49" t="s">
        <v>39</v>
      </c>
      <c r="E12" s="50"/>
      <c r="F12" s="49" t="s">
        <v>37</v>
      </c>
      <c r="G12" s="50"/>
      <c r="H12" s="49" t="s">
        <v>39</v>
      </c>
      <c r="I12" s="50"/>
      <c r="J12" s="49" t="s">
        <v>38</v>
      </c>
      <c r="K12" s="50"/>
      <c r="L12" s="49" t="s">
        <v>40</v>
      </c>
      <c r="M12" s="50"/>
    </row>
    <row r="13" spans="1:13" ht="39.950000000000003" customHeight="1" x14ac:dyDescent="0.15">
      <c r="A13" s="44"/>
      <c r="B13" s="51"/>
      <c r="C13" s="52"/>
      <c r="D13" s="51" t="s">
        <v>36</v>
      </c>
      <c r="E13" s="52"/>
      <c r="F13" s="51" t="s">
        <v>36</v>
      </c>
      <c r="G13" s="52"/>
      <c r="H13" s="51" t="s">
        <v>36</v>
      </c>
      <c r="I13" s="52"/>
      <c r="J13" s="51" t="s">
        <v>36</v>
      </c>
      <c r="K13" s="52"/>
      <c r="L13" s="51" t="s">
        <v>36</v>
      </c>
      <c r="M13" s="52"/>
    </row>
    <row r="14" spans="1:13" ht="15" customHeight="1" x14ac:dyDescent="0.15">
      <c r="A14" s="45"/>
      <c r="B14" s="15">
        <f>B18-B16</f>
        <v>593</v>
      </c>
      <c r="C14" s="13" t="s">
        <v>49</v>
      </c>
      <c r="D14" s="15">
        <f t="shared" ref="D14" si="0">D18-D16</f>
        <v>594</v>
      </c>
      <c r="E14" s="13" t="s">
        <v>49</v>
      </c>
      <c r="F14" s="15">
        <f t="shared" ref="F14" si="1">F18-F16</f>
        <v>638</v>
      </c>
      <c r="G14" s="13" t="s">
        <v>49</v>
      </c>
      <c r="H14" s="15">
        <f t="shared" ref="H14" si="2">H18-H16</f>
        <v>735</v>
      </c>
      <c r="I14" s="13" t="s">
        <v>49</v>
      </c>
      <c r="J14" s="15">
        <f t="shared" ref="J14" si="3">J18-J16</f>
        <v>557</v>
      </c>
      <c r="K14" s="13" t="s">
        <v>49</v>
      </c>
      <c r="L14" s="15">
        <f>L18-L16</f>
        <v>579</v>
      </c>
      <c r="M14" s="13" t="s">
        <v>49</v>
      </c>
    </row>
    <row r="15" spans="1:13" ht="50.1" customHeight="1" x14ac:dyDescent="0.15">
      <c r="A15" s="43" t="s">
        <v>41</v>
      </c>
      <c r="B15" s="53" t="s">
        <v>425</v>
      </c>
      <c r="C15" s="54"/>
      <c r="D15" s="53" t="s">
        <v>46</v>
      </c>
      <c r="E15" s="54"/>
      <c r="F15" s="53" t="s">
        <v>426</v>
      </c>
      <c r="G15" s="54"/>
      <c r="H15" s="53" t="s">
        <v>134</v>
      </c>
      <c r="I15" s="54"/>
      <c r="J15" s="55" t="s">
        <v>187</v>
      </c>
      <c r="K15" s="55"/>
      <c r="L15" s="53" t="s">
        <v>47</v>
      </c>
      <c r="M15" s="54"/>
    </row>
    <row r="16" spans="1:13" ht="15" customHeight="1" x14ac:dyDescent="0.15">
      <c r="A16" s="45"/>
      <c r="B16" s="14">
        <v>100</v>
      </c>
      <c r="C16" s="13" t="s">
        <v>49</v>
      </c>
      <c r="D16" s="14">
        <v>47</v>
      </c>
      <c r="E16" s="13" t="s">
        <v>49</v>
      </c>
      <c r="F16" s="14">
        <v>61</v>
      </c>
      <c r="G16" s="13" t="s">
        <v>49</v>
      </c>
      <c r="H16" s="14">
        <v>128</v>
      </c>
      <c r="I16" s="13" t="s">
        <v>49</v>
      </c>
      <c r="J16" s="14">
        <v>51</v>
      </c>
      <c r="K16" s="13" t="s">
        <v>49</v>
      </c>
      <c r="L16" s="14">
        <v>100</v>
      </c>
      <c r="M16" s="13" t="s">
        <v>49</v>
      </c>
    </row>
    <row r="17" spans="1:13" ht="15" customHeight="1" x14ac:dyDescent="0.15">
      <c r="A17" s="5"/>
      <c r="B17" s="6"/>
      <c r="C17" s="7"/>
      <c r="D17" s="6"/>
      <c r="E17" s="7"/>
      <c r="F17" s="6"/>
      <c r="G17" s="7"/>
      <c r="H17" s="6"/>
      <c r="I17" s="7"/>
      <c r="J17" s="6"/>
      <c r="K17" s="7"/>
      <c r="L17" s="6"/>
      <c r="M17" s="7"/>
    </row>
    <row r="18" spans="1:13" ht="23.1" customHeight="1" x14ac:dyDescent="0.15">
      <c r="A18" s="9" t="s">
        <v>48</v>
      </c>
      <c r="B18" s="10">
        <v>693</v>
      </c>
      <c r="C18" s="11" t="s">
        <v>49</v>
      </c>
      <c r="D18" s="10">
        <v>641</v>
      </c>
      <c r="E18" s="11" t="s">
        <v>49</v>
      </c>
      <c r="F18" s="10">
        <v>699</v>
      </c>
      <c r="G18" s="11" t="s">
        <v>49</v>
      </c>
      <c r="H18" s="10">
        <v>863</v>
      </c>
      <c r="I18" s="11" t="s">
        <v>49</v>
      </c>
      <c r="J18" s="10">
        <v>608</v>
      </c>
      <c r="K18" s="11" t="s">
        <v>49</v>
      </c>
      <c r="L18" s="10">
        <v>679</v>
      </c>
      <c r="M18" s="11" t="s">
        <v>49</v>
      </c>
    </row>
    <row r="19" spans="1:13" ht="23.1" customHeight="1" x14ac:dyDescent="0.15">
      <c r="A19" s="9" t="s">
        <v>50</v>
      </c>
      <c r="B19" s="12">
        <v>26.3</v>
      </c>
      <c r="C19" s="11" t="s">
        <v>51</v>
      </c>
      <c r="D19" s="12">
        <v>15.5</v>
      </c>
      <c r="E19" s="11" t="s">
        <v>51</v>
      </c>
      <c r="F19" s="12">
        <v>28.3</v>
      </c>
      <c r="G19" s="11" t="s">
        <v>51</v>
      </c>
      <c r="H19" s="12">
        <v>21.4</v>
      </c>
      <c r="I19" s="11" t="s">
        <v>51</v>
      </c>
      <c r="J19" s="12">
        <v>24.6</v>
      </c>
      <c r="K19" s="11" t="s">
        <v>51</v>
      </c>
      <c r="L19" s="12">
        <v>31.6</v>
      </c>
      <c r="M19" s="11" t="s">
        <v>51</v>
      </c>
    </row>
    <row r="20" spans="1:13" ht="23.1" customHeight="1" x14ac:dyDescent="0.15">
      <c r="A20" s="9" t="s">
        <v>53</v>
      </c>
      <c r="B20" s="12">
        <v>3</v>
      </c>
      <c r="C20" s="11" t="s">
        <v>51</v>
      </c>
      <c r="D20" s="12">
        <v>3.4</v>
      </c>
      <c r="E20" s="11" t="s">
        <v>51</v>
      </c>
      <c r="F20" s="12">
        <v>3</v>
      </c>
      <c r="G20" s="11" t="s">
        <v>51</v>
      </c>
      <c r="H20" s="12">
        <v>3.6</v>
      </c>
      <c r="I20" s="11" t="s">
        <v>51</v>
      </c>
      <c r="J20" s="12">
        <v>4.2</v>
      </c>
      <c r="K20" s="11" t="s">
        <v>51</v>
      </c>
      <c r="L20" s="12">
        <v>3.6</v>
      </c>
      <c r="M20" s="11" t="s">
        <v>51</v>
      </c>
    </row>
  </sheetData>
  <mergeCells count="74">
    <mergeCell ref="A4:A5"/>
    <mergeCell ref="B4:C4"/>
    <mergeCell ref="D4:E4"/>
    <mergeCell ref="F4:G4"/>
    <mergeCell ref="H4:I4"/>
    <mergeCell ref="L1:M1"/>
    <mergeCell ref="A2:M2"/>
    <mergeCell ref="B3:C3"/>
    <mergeCell ref="H3:I3"/>
    <mergeCell ref="J3:K3"/>
    <mergeCell ref="J4:K4"/>
    <mergeCell ref="L4:M4"/>
    <mergeCell ref="B5:C5"/>
    <mergeCell ref="D5:E5"/>
    <mergeCell ref="F5:G5"/>
    <mergeCell ref="H5:I5"/>
    <mergeCell ref="J5:K5"/>
    <mergeCell ref="L5:M5"/>
    <mergeCell ref="A6:A14"/>
    <mergeCell ref="B6:C6"/>
    <mergeCell ref="D6:E6"/>
    <mergeCell ref="F6:G6"/>
    <mergeCell ref="H6:I6"/>
    <mergeCell ref="B8:C8"/>
    <mergeCell ref="D8:E8"/>
    <mergeCell ref="F8:G8"/>
    <mergeCell ref="H8:I8"/>
    <mergeCell ref="L6:M6"/>
    <mergeCell ref="B7:C7"/>
    <mergeCell ref="D7:E7"/>
    <mergeCell ref="F7:G7"/>
    <mergeCell ref="H7:I7"/>
    <mergeCell ref="J7:K7"/>
    <mergeCell ref="L7:M7"/>
    <mergeCell ref="J6:K6"/>
    <mergeCell ref="J8:K8"/>
    <mergeCell ref="L8:M8"/>
    <mergeCell ref="B9:C9"/>
    <mergeCell ref="D9:E9"/>
    <mergeCell ref="F9:G9"/>
    <mergeCell ref="H9:I9"/>
    <mergeCell ref="J9:K9"/>
    <mergeCell ref="L9:M9"/>
    <mergeCell ref="L11:M11"/>
    <mergeCell ref="B10:C10"/>
    <mergeCell ref="D10:E10"/>
    <mergeCell ref="F10:G10"/>
    <mergeCell ref="H10:I10"/>
    <mergeCell ref="J10:K10"/>
    <mergeCell ref="L10:M10"/>
    <mergeCell ref="B11:C11"/>
    <mergeCell ref="D11:E11"/>
    <mergeCell ref="F11:G11"/>
    <mergeCell ref="H11:I11"/>
    <mergeCell ref="J11:K11"/>
    <mergeCell ref="L13:M13"/>
    <mergeCell ref="B12:C12"/>
    <mergeCell ref="D12:E12"/>
    <mergeCell ref="F12:G12"/>
    <mergeCell ref="H12:I12"/>
    <mergeCell ref="J12:K12"/>
    <mergeCell ref="L12:M12"/>
    <mergeCell ref="B13:C13"/>
    <mergeCell ref="D13:E13"/>
    <mergeCell ref="F13:G13"/>
    <mergeCell ref="H13:I13"/>
    <mergeCell ref="J13:K13"/>
    <mergeCell ref="L15:M15"/>
    <mergeCell ref="A15:A16"/>
    <mergeCell ref="B15:C15"/>
    <mergeCell ref="D15:E15"/>
    <mergeCell ref="F15:G15"/>
    <mergeCell ref="H15:I15"/>
    <mergeCell ref="J15:K15"/>
  </mergeCells>
  <phoneticPr fontId="4"/>
  <conditionalFormatting sqref="B7:M11 D12:M12">
    <cfRule type="cellIs" dxfId="58" priority="1" operator="equal">
      <formula>0</formula>
    </cfRule>
  </conditionalFormatting>
  <conditionalFormatting sqref="B15:M15">
    <cfRule type="cellIs" dxfId="57" priority="2" operator="equal">
      <formula>0</formula>
    </cfRule>
  </conditionalFormatting>
  <conditionalFormatting sqref="B18:M18">
    <cfRule type="cellIs" dxfId="56" priority="3" operator="equal">
      <formula>0</formula>
    </cfRule>
  </conditionalFormatting>
  <pageMargins left="0.62992125984251968" right="0" top="0.31496062992125984" bottom="0.19685039370078741" header="0.51181102362204722" footer="0.51181102362204722"/>
  <pageSetup paperSize="12" scale="120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280510-0142-468B-88E3-D443BB41DE32}">
  <dimension ref="A1:M20"/>
  <sheetViews>
    <sheetView zoomScale="90" workbookViewId="0"/>
  </sheetViews>
  <sheetFormatPr defaultColWidth="9" defaultRowHeight="18.75" x14ac:dyDescent="0.15"/>
  <cols>
    <col min="1" max="1" width="12.625" style="1" customWidth="1"/>
    <col min="2" max="2" width="14.125" style="1" customWidth="1"/>
    <col min="3" max="3" width="7.375" style="1" customWidth="1"/>
    <col min="4" max="4" width="14.125" style="1" customWidth="1"/>
    <col min="5" max="5" width="7.375" style="1" customWidth="1"/>
    <col min="6" max="6" width="14.125" style="1" customWidth="1"/>
    <col min="7" max="7" width="7.375" style="1" customWidth="1"/>
    <col min="8" max="8" width="14.125" style="1" customWidth="1"/>
    <col min="9" max="9" width="7.375" style="1" customWidth="1"/>
    <col min="10" max="10" width="14.125" style="1" customWidth="1"/>
    <col min="11" max="11" width="7.375" style="1" customWidth="1"/>
    <col min="12" max="12" width="14.125" style="1" customWidth="1"/>
    <col min="13" max="13" width="7.375" style="1" customWidth="1"/>
    <col min="14" max="14" width="2.625" style="1" customWidth="1"/>
    <col min="15" max="16384" width="9" style="1"/>
  </cols>
  <sheetData>
    <row r="1" spans="1:13" ht="24.95" customHeight="1" x14ac:dyDescent="0.15">
      <c r="L1" s="35"/>
      <c r="M1" s="35"/>
    </row>
    <row r="2" spans="1:13" ht="35.1" customHeight="1" x14ac:dyDescent="0.15">
      <c r="A2" s="36" t="s">
        <v>54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</row>
    <row r="3" spans="1:13" ht="39.950000000000003" customHeight="1" x14ac:dyDescent="0.15">
      <c r="A3" s="1" t="s">
        <v>1</v>
      </c>
      <c r="B3" s="37"/>
      <c r="C3" s="37"/>
      <c r="D3" s="37"/>
      <c r="E3" s="37"/>
      <c r="F3" s="37" t="s">
        <v>740</v>
      </c>
      <c r="G3" s="37"/>
      <c r="H3" s="19"/>
      <c r="I3" s="19"/>
      <c r="J3" s="19"/>
      <c r="K3" s="19"/>
      <c r="L3" s="56" t="s">
        <v>741</v>
      </c>
      <c r="M3" s="56"/>
    </row>
    <row r="4" spans="1:13" ht="39.950000000000003" customHeight="1" x14ac:dyDescent="0.15">
      <c r="A4" s="32"/>
      <c r="B4" s="33">
        <v>46062</v>
      </c>
      <c r="C4" s="34"/>
      <c r="D4" s="33">
        <f>B4+1</f>
        <v>46063</v>
      </c>
      <c r="E4" s="34"/>
      <c r="F4" s="33">
        <f>B4+2</f>
        <v>46064</v>
      </c>
      <c r="G4" s="34"/>
      <c r="H4" s="33">
        <f>B4+3</f>
        <v>46065</v>
      </c>
      <c r="I4" s="34"/>
      <c r="J4" s="33">
        <f>B4+4</f>
        <v>46066</v>
      </c>
      <c r="K4" s="34"/>
      <c r="L4" s="33">
        <f>B4+5</f>
        <v>46067</v>
      </c>
      <c r="M4" s="34"/>
    </row>
    <row r="5" spans="1:13" ht="30" customHeight="1" x14ac:dyDescent="0.15">
      <c r="A5" s="32"/>
      <c r="B5" s="41" t="s">
        <v>3</v>
      </c>
      <c r="C5" s="42"/>
      <c r="D5" s="41" t="s">
        <v>4</v>
      </c>
      <c r="E5" s="42"/>
      <c r="F5" s="41" t="s">
        <v>5</v>
      </c>
      <c r="G5" s="42"/>
      <c r="H5" s="41" t="s">
        <v>6</v>
      </c>
      <c r="I5" s="42"/>
      <c r="J5" s="41" t="s">
        <v>7</v>
      </c>
      <c r="K5" s="42"/>
      <c r="L5" s="41" t="s">
        <v>8</v>
      </c>
      <c r="M5" s="42"/>
    </row>
    <row r="6" spans="1:13" ht="9.9499999999999993" customHeight="1" x14ac:dyDescent="0.15">
      <c r="A6" s="43" t="s">
        <v>9</v>
      </c>
      <c r="B6" s="46"/>
      <c r="C6" s="47"/>
      <c r="D6" s="46"/>
      <c r="E6" s="47"/>
      <c r="F6" s="46"/>
      <c r="G6" s="47"/>
      <c r="H6" s="46"/>
      <c r="I6" s="47"/>
      <c r="J6" s="46"/>
      <c r="K6" s="47"/>
      <c r="L6" s="46"/>
      <c r="M6" s="47"/>
    </row>
    <row r="7" spans="1:13" ht="39.950000000000003" customHeight="1" x14ac:dyDescent="0.15">
      <c r="A7" s="44"/>
      <c r="B7" s="48" t="s">
        <v>11</v>
      </c>
      <c r="C7" s="48"/>
      <c r="D7" s="48" t="s">
        <v>11</v>
      </c>
      <c r="E7" s="48"/>
      <c r="F7" s="48" t="s">
        <v>11</v>
      </c>
      <c r="G7" s="48"/>
      <c r="H7" s="48" t="s">
        <v>86</v>
      </c>
      <c r="I7" s="48"/>
      <c r="J7" s="48" t="s">
        <v>11</v>
      </c>
      <c r="K7" s="48"/>
      <c r="L7" s="48" t="s">
        <v>11</v>
      </c>
      <c r="M7" s="48"/>
    </row>
    <row r="8" spans="1:13" ht="39.950000000000003" customHeight="1" x14ac:dyDescent="0.15">
      <c r="A8" s="44"/>
      <c r="B8" s="48" t="s">
        <v>445</v>
      </c>
      <c r="C8" s="48"/>
      <c r="D8" s="48" t="s">
        <v>731</v>
      </c>
      <c r="E8" s="48"/>
      <c r="F8" s="48" t="s">
        <v>171</v>
      </c>
      <c r="G8" s="48"/>
      <c r="H8" s="49" t="s">
        <v>279</v>
      </c>
      <c r="I8" s="50"/>
      <c r="J8" s="48" t="s">
        <v>732</v>
      </c>
      <c r="K8" s="48"/>
      <c r="L8" s="48" t="s">
        <v>169</v>
      </c>
      <c r="M8" s="48"/>
    </row>
    <row r="9" spans="1:13" ht="39.950000000000003" customHeight="1" x14ac:dyDescent="0.15">
      <c r="A9" s="44"/>
      <c r="B9" s="48" t="s">
        <v>150</v>
      </c>
      <c r="C9" s="48"/>
      <c r="D9" s="48" t="s">
        <v>374</v>
      </c>
      <c r="E9" s="48"/>
      <c r="F9" s="48" t="s">
        <v>733</v>
      </c>
      <c r="G9" s="48"/>
      <c r="H9" s="48" t="s">
        <v>19</v>
      </c>
      <c r="I9" s="48"/>
      <c r="J9" s="48" t="s">
        <v>734</v>
      </c>
      <c r="K9" s="48"/>
      <c r="L9" s="48" t="s">
        <v>76</v>
      </c>
      <c r="M9" s="48"/>
    </row>
    <row r="10" spans="1:13" ht="39.950000000000003" customHeight="1" x14ac:dyDescent="0.15">
      <c r="A10" s="44"/>
      <c r="B10" s="48" t="s">
        <v>735</v>
      </c>
      <c r="C10" s="48"/>
      <c r="D10" s="48" t="s">
        <v>736</v>
      </c>
      <c r="E10" s="48"/>
      <c r="F10" s="48" t="s">
        <v>737</v>
      </c>
      <c r="G10" s="48"/>
      <c r="H10" s="48" t="s">
        <v>313</v>
      </c>
      <c r="I10" s="48"/>
      <c r="J10" s="48" t="s">
        <v>462</v>
      </c>
      <c r="K10" s="48"/>
      <c r="L10" s="48" t="s">
        <v>201</v>
      </c>
      <c r="M10" s="48"/>
    </row>
    <row r="11" spans="1:13" ht="39.950000000000003" customHeight="1" x14ac:dyDescent="0.15">
      <c r="A11" s="44"/>
      <c r="B11" s="48" t="s">
        <v>738</v>
      </c>
      <c r="C11" s="48"/>
      <c r="D11" s="48" t="s">
        <v>32</v>
      </c>
      <c r="E11" s="48"/>
      <c r="F11" s="48" t="s">
        <v>739</v>
      </c>
      <c r="G11" s="48"/>
      <c r="H11" s="48" t="s">
        <v>104</v>
      </c>
      <c r="I11" s="48"/>
      <c r="J11" s="48" t="s">
        <v>30</v>
      </c>
      <c r="K11" s="48"/>
      <c r="L11" s="48" t="s">
        <v>306</v>
      </c>
      <c r="M11" s="48"/>
    </row>
    <row r="12" spans="1:13" ht="39.950000000000003" customHeight="1" x14ac:dyDescent="0.15">
      <c r="A12" s="44"/>
      <c r="B12" s="49" t="s">
        <v>40</v>
      </c>
      <c r="C12" s="50"/>
      <c r="D12" s="49" t="s">
        <v>39</v>
      </c>
      <c r="E12" s="50"/>
      <c r="F12" s="49" t="s">
        <v>108</v>
      </c>
      <c r="G12" s="50"/>
      <c r="H12" s="51" t="s">
        <v>36</v>
      </c>
      <c r="I12" s="52"/>
      <c r="J12" s="49" t="s">
        <v>38</v>
      </c>
      <c r="K12" s="50"/>
      <c r="L12" s="49" t="s">
        <v>37</v>
      </c>
      <c r="M12" s="50"/>
    </row>
    <row r="13" spans="1:13" ht="39.950000000000003" customHeight="1" x14ac:dyDescent="0.15">
      <c r="A13" s="44"/>
      <c r="B13" s="51" t="s">
        <v>36</v>
      </c>
      <c r="C13" s="52"/>
      <c r="D13" s="51" t="s">
        <v>36</v>
      </c>
      <c r="E13" s="52"/>
      <c r="F13" s="51" t="s">
        <v>36</v>
      </c>
      <c r="G13" s="52"/>
      <c r="H13" s="51" t="s">
        <v>36</v>
      </c>
      <c r="I13" s="52"/>
      <c r="J13" s="51" t="s">
        <v>36</v>
      </c>
      <c r="K13" s="52"/>
      <c r="L13" s="51" t="s">
        <v>36</v>
      </c>
      <c r="M13" s="52"/>
    </row>
    <row r="14" spans="1:13" ht="15" customHeight="1" x14ac:dyDescent="0.15">
      <c r="A14" s="45"/>
      <c r="B14" s="15">
        <f>B18-B16</f>
        <v>551</v>
      </c>
      <c r="C14" s="13" t="s">
        <v>49</v>
      </c>
      <c r="D14" s="15">
        <f t="shared" ref="D14" si="0">D18-D16</f>
        <v>578</v>
      </c>
      <c r="E14" s="13" t="s">
        <v>49</v>
      </c>
      <c r="F14" s="15">
        <f t="shared" ref="F14" si="1">F18-F16</f>
        <v>623</v>
      </c>
      <c r="G14" s="13" t="s">
        <v>49</v>
      </c>
      <c r="H14" s="15">
        <f t="shared" ref="H14" si="2">H18-H16</f>
        <v>777</v>
      </c>
      <c r="I14" s="13" t="s">
        <v>49</v>
      </c>
      <c r="J14" s="15">
        <f t="shared" ref="J14" si="3">J18-J16</f>
        <v>613</v>
      </c>
      <c r="K14" s="13" t="s">
        <v>49</v>
      </c>
      <c r="L14" s="15">
        <f>L18-L16</f>
        <v>590</v>
      </c>
      <c r="M14" s="13" t="s">
        <v>49</v>
      </c>
    </row>
    <row r="15" spans="1:13" ht="50.1" customHeight="1" x14ac:dyDescent="0.15">
      <c r="A15" s="43" t="s">
        <v>41</v>
      </c>
      <c r="B15" s="53" t="s">
        <v>185</v>
      </c>
      <c r="C15" s="54"/>
      <c r="D15" s="53" t="s">
        <v>58</v>
      </c>
      <c r="E15" s="54"/>
      <c r="F15" s="53" t="s">
        <v>46</v>
      </c>
      <c r="G15" s="54"/>
      <c r="H15" s="53" t="s">
        <v>31</v>
      </c>
      <c r="I15" s="54"/>
      <c r="J15" s="55" t="s">
        <v>206</v>
      </c>
      <c r="K15" s="55"/>
      <c r="L15" s="53" t="s">
        <v>742</v>
      </c>
      <c r="M15" s="54"/>
    </row>
    <row r="16" spans="1:13" ht="15" customHeight="1" x14ac:dyDescent="0.15">
      <c r="A16" s="45"/>
      <c r="B16" s="14">
        <v>71</v>
      </c>
      <c r="C16" s="13" t="s">
        <v>49</v>
      </c>
      <c r="D16" s="14">
        <v>122</v>
      </c>
      <c r="E16" s="13" t="s">
        <v>49</v>
      </c>
      <c r="F16" s="14">
        <v>47</v>
      </c>
      <c r="G16" s="13" t="s">
        <v>49</v>
      </c>
      <c r="H16" s="14">
        <v>92</v>
      </c>
      <c r="I16" s="13" t="s">
        <v>49</v>
      </c>
      <c r="J16" s="14">
        <v>59</v>
      </c>
      <c r="K16" s="13" t="s">
        <v>49</v>
      </c>
      <c r="L16" s="14">
        <v>78</v>
      </c>
      <c r="M16" s="13" t="s">
        <v>49</v>
      </c>
    </row>
    <row r="17" spans="1:13" ht="15" customHeight="1" x14ac:dyDescent="0.15">
      <c r="A17" s="5"/>
      <c r="B17" s="6"/>
      <c r="C17" s="7"/>
      <c r="D17" s="6"/>
      <c r="E17" s="7"/>
      <c r="F17" s="6"/>
      <c r="G17" s="7"/>
      <c r="H17" s="6"/>
      <c r="I17" s="7"/>
      <c r="J17" s="6"/>
      <c r="K17" s="7"/>
      <c r="L17" s="6"/>
      <c r="M17" s="7"/>
    </row>
    <row r="18" spans="1:13" ht="21" customHeight="1" x14ac:dyDescent="0.15">
      <c r="A18" s="9" t="s">
        <v>48</v>
      </c>
      <c r="B18" s="10">
        <v>622</v>
      </c>
      <c r="C18" s="11" t="s">
        <v>49</v>
      </c>
      <c r="D18" s="10">
        <v>700</v>
      </c>
      <c r="E18" s="11" t="s">
        <v>49</v>
      </c>
      <c r="F18" s="10">
        <v>670</v>
      </c>
      <c r="G18" s="11" t="s">
        <v>49</v>
      </c>
      <c r="H18" s="10">
        <v>869</v>
      </c>
      <c r="I18" s="11" t="s">
        <v>49</v>
      </c>
      <c r="J18" s="10">
        <v>672</v>
      </c>
      <c r="K18" s="11" t="s">
        <v>49</v>
      </c>
      <c r="L18" s="10">
        <v>668</v>
      </c>
      <c r="M18" s="11" t="s">
        <v>49</v>
      </c>
    </row>
    <row r="19" spans="1:13" ht="21" customHeight="1" x14ac:dyDescent="0.15">
      <c r="A19" s="9" t="s">
        <v>50</v>
      </c>
      <c r="B19" s="12">
        <v>26</v>
      </c>
      <c r="C19" s="11" t="s">
        <v>51</v>
      </c>
      <c r="D19" s="12">
        <v>29.8</v>
      </c>
      <c r="E19" s="11" t="s">
        <v>51</v>
      </c>
      <c r="F19" s="12">
        <v>30</v>
      </c>
      <c r="G19" s="11" t="s">
        <v>51</v>
      </c>
      <c r="H19" s="12">
        <v>21.2</v>
      </c>
      <c r="I19" s="11" t="s">
        <v>51</v>
      </c>
      <c r="J19" s="12">
        <v>23.5</v>
      </c>
      <c r="K19" s="11" t="s">
        <v>51</v>
      </c>
      <c r="L19" s="12">
        <v>21.4</v>
      </c>
      <c r="M19" s="11" t="s">
        <v>51</v>
      </c>
    </row>
    <row r="20" spans="1:13" ht="21" customHeight="1" x14ac:dyDescent="0.15">
      <c r="A20" s="9" t="s">
        <v>53</v>
      </c>
      <c r="B20" s="12">
        <v>2.8</v>
      </c>
      <c r="C20" s="11" t="s">
        <v>51</v>
      </c>
      <c r="D20" s="12">
        <v>5.4</v>
      </c>
      <c r="E20" s="11" t="s">
        <v>51</v>
      </c>
      <c r="F20" s="12">
        <v>3.1</v>
      </c>
      <c r="G20" s="11" t="s">
        <v>51</v>
      </c>
      <c r="H20" s="12">
        <v>3.1</v>
      </c>
      <c r="I20" s="11" t="s">
        <v>51</v>
      </c>
      <c r="J20" s="12">
        <v>3.4</v>
      </c>
      <c r="K20" s="11" t="s">
        <v>51</v>
      </c>
      <c r="L20" s="12">
        <v>3.8</v>
      </c>
      <c r="M20" s="11" t="s">
        <v>51</v>
      </c>
    </row>
  </sheetData>
  <mergeCells count="75">
    <mergeCell ref="L15:M15"/>
    <mergeCell ref="A15:A16"/>
    <mergeCell ref="B15:C15"/>
    <mergeCell ref="D15:E15"/>
    <mergeCell ref="F15:G15"/>
    <mergeCell ref="H15:I15"/>
    <mergeCell ref="J15:K15"/>
    <mergeCell ref="L13:M13"/>
    <mergeCell ref="B12:C12"/>
    <mergeCell ref="D12:E12"/>
    <mergeCell ref="F12:G12"/>
    <mergeCell ref="H12:I12"/>
    <mergeCell ref="J12:K12"/>
    <mergeCell ref="L12:M12"/>
    <mergeCell ref="B13:C13"/>
    <mergeCell ref="D13:E13"/>
    <mergeCell ref="F13:G13"/>
    <mergeCell ref="H13:I13"/>
    <mergeCell ref="J13:K13"/>
    <mergeCell ref="L11:M11"/>
    <mergeCell ref="B10:C10"/>
    <mergeCell ref="D10:E10"/>
    <mergeCell ref="F10:G10"/>
    <mergeCell ref="H10:I10"/>
    <mergeCell ref="J10:K10"/>
    <mergeCell ref="L10:M10"/>
    <mergeCell ref="B11:C11"/>
    <mergeCell ref="D11:E11"/>
    <mergeCell ref="F11:G11"/>
    <mergeCell ref="H11:I11"/>
    <mergeCell ref="J11:K11"/>
    <mergeCell ref="J8:K8"/>
    <mergeCell ref="L8:M8"/>
    <mergeCell ref="B9:C9"/>
    <mergeCell ref="D9:E9"/>
    <mergeCell ref="F9:G9"/>
    <mergeCell ref="H9:I9"/>
    <mergeCell ref="J9:K9"/>
    <mergeCell ref="L9:M9"/>
    <mergeCell ref="L6:M6"/>
    <mergeCell ref="B7:C7"/>
    <mergeCell ref="D7:E7"/>
    <mergeCell ref="F7:G7"/>
    <mergeCell ref="H7:I7"/>
    <mergeCell ref="J7:K7"/>
    <mergeCell ref="L7:M7"/>
    <mergeCell ref="J6:K6"/>
    <mergeCell ref="A6:A14"/>
    <mergeCell ref="B6:C6"/>
    <mergeCell ref="D6:E6"/>
    <mergeCell ref="F6:G6"/>
    <mergeCell ref="H6:I6"/>
    <mergeCell ref="B8:C8"/>
    <mergeCell ref="D8:E8"/>
    <mergeCell ref="F8:G8"/>
    <mergeCell ref="H8:I8"/>
    <mergeCell ref="L4:M4"/>
    <mergeCell ref="B5:C5"/>
    <mergeCell ref="D5:E5"/>
    <mergeCell ref="F5:G5"/>
    <mergeCell ref="H5:I5"/>
    <mergeCell ref="J5:K5"/>
    <mergeCell ref="L5:M5"/>
    <mergeCell ref="J4:K4"/>
    <mergeCell ref="A4:A5"/>
    <mergeCell ref="B4:C4"/>
    <mergeCell ref="D4:E4"/>
    <mergeCell ref="F4:G4"/>
    <mergeCell ref="H4:I4"/>
    <mergeCell ref="L1:M1"/>
    <mergeCell ref="A2:M2"/>
    <mergeCell ref="B3:C3"/>
    <mergeCell ref="D3:E3"/>
    <mergeCell ref="F3:G3"/>
    <mergeCell ref="L3:M3"/>
  </mergeCells>
  <phoneticPr fontId="4"/>
  <conditionalFormatting sqref="B7:M11 B12:G12 J12:M12">
    <cfRule type="cellIs" dxfId="134" priority="1" operator="equal">
      <formula>0</formula>
    </cfRule>
  </conditionalFormatting>
  <conditionalFormatting sqref="B15:M15">
    <cfRule type="cellIs" dxfId="133" priority="2" operator="equal">
      <formula>0</formula>
    </cfRule>
  </conditionalFormatting>
  <conditionalFormatting sqref="B18:M18">
    <cfRule type="cellIs" dxfId="132" priority="3" operator="equal">
      <formula>0</formula>
    </cfRule>
  </conditionalFormatting>
  <pageMargins left="0.62992125984251968" right="0" top="0.31496062992125984" bottom="0.19685039370078741" header="0.51181102362204722" footer="0.51181102362204722"/>
  <pageSetup paperSize="12" scale="120" orientation="landscape" r:id="rId1"/>
  <headerFooter alignWithMargins="0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2040C3-0310-4462-B917-324F0F8FF9F6}">
  <sheetPr codeName="Sheet26"/>
  <dimension ref="A1:M20"/>
  <sheetViews>
    <sheetView zoomScale="90" workbookViewId="0">
      <selection activeCell="P2" sqref="P2"/>
    </sheetView>
  </sheetViews>
  <sheetFormatPr defaultColWidth="9" defaultRowHeight="18.75" x14ac:dyDescent="0.15"/>
  <cols>
    <col min="1" max="1" width="12.625" style="1" customWidth="1"/>
    <col min="2" max="2" width="14.125" style="1" customWidth="1"/>
    <col min="3" max="3" width="7.375" style="1" customWidth="1"/>
    <col min="4" max="4" width="14.125" style="1" customWidth="1"/>
    <col min="5" max="5" width="7.375" style="1" customWidth="1"/>
    <col min="6" max="6" width="14.125" style="1" customWidth="1"/>
    <col min="7" max="7" width="7.375" style="1" customWidth="1"/>
    <col min="8" max="8" width="14.125" style="1" customWidth="1"/>
    <col min="9" max="9" width="7.375" style="1" customWidth="1"/>
    <col min="10" max="10" width="14.125" style="1" customWidth="1"/>
    <col min="11" max="11" width="7.375" style="1" customWidth="1"/>
    <col min="12" max="12" width="14.125" style="1" customWidth="1"/>
    <col min="13" max="13" width="7.375" style="1" customWidth="1"/>
    <col min="14" max="16384" width="9" style="1"/>
  </cols>
  <sheetData>
    <row r="1" spans="1:13" ht="24.95" customHeight="1" x14ac:dyDescent="0.15">
      <c r="L1" s="35"/>
      <c r="M1" s="35"/>
    </row>
    <row r="2" spans="1:13" ht="50.1" customHeight="1" x14ac:dyDescent="0.15">
      <c r="A2" s="36" t="s">
        <v>54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</row>
    <row r="3" spans="1:13" ht="24.95" customHeight="1" x14ac:dyDescent="0.15">
      <c r="A3" s="1" t="s">
        <v>1</v>
      </c>
      <c r="B3" s="37"/>
      <c r="C3" s="37"/>
      <c r="H3" s="38"/>
      <c r="I3" s="39"/>
      <c r="J3" s="40"/>
      <c r="K3" s="40"/>
    </row>
    <row r="4" spans="1:13" ht="39.950000000000003" customHeight="1" x14ac:dyDescent="0.15">
      <c r="A4" s="32"/>
      <c r="B4" s="33">
        <v>45873</v>
      </c>
      <c r="C4" s="34"/>
      <c r="D4" s="33">
        <f>B4+1</f>
        <v>45874</v>
      </c>
      <c r="E4" s="34"/>
      <c r="F4" s="33">
        <f>B4+2</f>
        <v>45875</v>
      </c>
      <c r="G4" s="34"/>
      <c r="H4" s="33">
        <f>B4+3</f>
        <v>45876</v>
      </c>
      <c r="I4" s="34"/>
      <c r="J4" s="33">
        <f>B4+4</f>
        <v>45877</v>
      </c>
      <c r="K4" s="34"/>
      <c r="L4" s="33">
        <f>B4+5</f>
        <v>45878</v>
      </c>
      <c r="M4" s="34"/>
    </row>
    <row r="5" spans="1:13" ht="30" customHeight="1" x14ac:dyDescent="0.15">
      <c r="A5" s="32"/>
      <c r="B5" s="41" t="s">
        <v>3</v>
      </c>
      <c r="C5" s="42"/>
      <c r="D5" s="41" t="s">
        <v>4</v>
      </c>
      <c r="E5" s="42"/>
      <c r="F5" s="41" t="s">
        <v>5</v>
      </c>
      <c r="G5" s="42"/>
      <c r="H5" s="41" t="s">
        <v>6</v>
      </c>
      <c r="I5" s="42"/>
      <c r="J5" s="41" t="s">
        <v>7</v>
      </c>
      <c r="K5" s="42"/>
      <c r="L5" s="41" t="s">
        <v>8</v>
      </c>
      <c r="M5" s="42"/>
    </row>
    <row r="6" spans="1:13" ht="9.9499999999999993" customHeight="1" x14ac:dyDescent="0.15">
      <c r="A6" s="43" t="s">
        <v>9</v>
      </c>
      <c r="B6" s="46"/>
      <c r="C6" s="47"/>
      <c r="D6" s="46"/>
      <c r="E6" s="47"/>
      <c r="F6" s="46"/>
      <c r="G6" s="47"/>
      <c r="H6" s="46"/>
      <c r="I6" s="47"/>
      <c r="J6" s="46"/>
      <c r="K6" s="47"/>
      <c r="L6" s="46"/>
      <c r="M6" s="47"/>
    </row>
    <row r="7" spans="1:13" ht="39.950000000000003" customHeight="1" x14ac:dyDescent="0.15">
      <c r="A7" s="44"/>
      <c r="B7" s="49" t="s">
        <v>11</v>
      </c>
      <c r="C7" s="50"/>
      <c r="D7" s="49" t="s">
        <v>11</v>
      </c>
      <c r="E7" s="50"/>
      <c r="F7" s="49" t="s">
        <v>86</v>
      </c>
      <c r="G7" s="50"/>
      <c r="H7" s="49" t="s">
        <v>11</v>
      </c>
      <c r="I7" s="50"/>
      <c r="J7" s="49" t="s">
        <v>11</v>
      </c>
      <c r="K7" s="50"/>
      <c r="L7" s="49" t="s">
        <v>11</v>
      </c>
      <c r="M7" s="50"/>
    </row>
    <row r="8" spans="1:13" ht="39.950000000000003" customHeight="1" x14ac:dyDescent="0.15">
      <c r="A8" s="44"/>
      <c r="B8" s="49" t="s">
        <v>93</v>
      </c>
      <c r="C8" s="50"/>
      <c r="D8" s="49" t="s">
        <v>403</v>
      </c>
      <c r="E8" s="50"/>
      <c r="F8" s="49" t="s">
        <v>279</v>
      </c>
      <c r="G8" s="50"/>
      <c r="H8" s="49" t="s">
        <v>215</v>
      </c>
      <c r="I8" s="50"/>
      <c r="J8" s="49" t="s">
        <v>82</v>
      </c>
      <c r="K8" s="50"/>
      <c r="L8" s="49" t="s">
        <v>169</v>
      </c>
      <c r="M8" s="50"/>
    </row>
    <row r="9" spans="1:13" ht="39.950000000000003" customHeight="1" x14ac:dyDescent="0.15">
      <c r="A9" s="44"/>
      <c r="B9" s="49" t="s">
        <v>150</v>
      </c>
      <c r="C9" s="50"/>
      <c r="D9" s="49" t="s">
        <v>74</v>
      </c>
      <c r="E9" s="50"/>
      <c r="F9" s="49" t="s">
        <v>404</v>
      </c>
      <c r="G9" s="50"/>
      <c r="H9" s="49" t="s">
        <v>405</v>
      </c>
      <c r="I9" s="50"/>
      <c r="J9" s="49" t="s">
        <v>77</v>
      </c>
      <c r="K9" s="50"/>
      <c r="L9" s="49" t="s">
        <v>406</v>
      </c>
      <c r="M9" s="50"/>
    </row>
    <row r="10" spans="1:13" ht="39.950000000000003" customHeight="1" x14ac:dyDescent="0.15">
      <c r="A10" s="44"/>
      <c r="B10" s="49" t="s">
        <v>70</v>
      </c>
      <c r="C10" s="50"/>
      <c r="D10" s="49" t="s">
        <v>407</v>
      </c>
      <c r="E10" s="50"/>
      <c r="F10" s="49" t="s">
        <v>408</v>
      </c>
      <c r="G10" s="50"/>
      <c r="H10" s="49" t="s">
        <v>409</v>
      </c>
      <c r="I10" s="50"/>
      <c r="J10" s="49" t="s">
        <v>392</v>
      </c>
      <c r="K10" s="50"/>
      <c r="L10" s="49" t="s">
        <v>410</v>
      </c>
      <c r="M10" s="50"/>
    </row>
    <row r="11" spans="1:13" ht="39.950000000000003" customHeight="1" x14ac:dyDescent="0.15">
      <c r="A11" s="44"/>
      <c r="B11" s="49" t="s">
        <v>327</v>
      </c>
      <c r="C11" s="50"/>
      <c r="D11" s="49" t="s">
        <v>411</v>
      </c>
      <c r="E11" s="50"/>
      <c r="F11" s="49" t="s">
        <v>104</v>
      </c>
      <c r="G11" s="50"/>
      <c r="H11" s="49" t="s">
        <v>159</v>
      </c>
      <c r="I11" s="50"/>
      <c r="J11" s="49" t="s">
        <v>224</v>
      </c>
      <c r="K11" s="50"/>
      <c r="L11" s="49" t="s">
        <v>412</v>
      </c>
      <c r="M11" s="50"/>
    </row>
    <row r="12" spans="1:13" ht="39.950000000000003" customHeight="1" x14ac:dyDescent="0.15">
      <c r="A12" s="44"/>
      <c r="B12" s="49" t="s">
        <v>40</v>
      </c>
      <c r="C12" s="50"/>
      <c r="D12" s="49" t="s">
        <v>108</v>
      </c>
      <c r="E12" s="50"/>
      <c r="F12" s="51" t="s">
        <v>36</v>
      </c>
      <c r="G12" s="52"/>
      <c r="H12" s="49" t="s">
        <v>39</v>
      </c>
      <c r="I12" s="50"/>
      <c r="J12" s="49" t="s">
        <v>37</v>
      </c>
      <c r="K12" s="50"/>
      <c r="L12" s="49" t="s">
        <v>38</v>
      </c>
      <c r="M12" s="50"/>
    </row>
    <row r="13" spans="1:13" ht="39.950000000000003" customHeight="1" x14ac:dyDescent="0.15">
      <c r="A13" s="44"/>
      <c r="B13" s="51" t="s">
        <v>36</v>
      </c>
      <c r="C13" s="52"/>
      <c r="D13" s="51" t="s">
        <v>36</v>
      </c>
      <c r="E13" s="52"/>
      <c r="F13" s="51"/>
      <c r="G13" s="52"/>
      <c r="H13" s="51" t="s">
        <v>36</v>
      </c>
      <c r="I13" s="52"/>
      <c r="J13" s="51" t="s">
        <v>36</v>
      </c>
      <c r="K13" s="52"/>
      <c r="L13" s="51" t="s">
        <v>36</v>
      </c>
      <c r="M13" s="52"/>
    </row>
    <row r="14" spans="1:13" ht="15" customHeight="1" x14ac:dyDescent="0.15">
      <c r="A14" s="45"/>
      <c r="B14" s="15">
        <f>B18-B16</f>
        <v>662</v>
      </c>
      <c r="C14" s="13" t="s">
        <v>49</v>
      </c>
      <c r="D14" s="15">
        <f t="shared" ref="D14" si="0">D18-D16</f>
        <v>562</v>
      </c>
      <c r="E14" s="13" t="s">
        <v>49</v>
      </c>
      <c r="F14" s="15">
        <f t="shared" ref="F14" si="1">F18-F16</f>
        <v>694</v>
      </c>
      <c r="G14" s="13" t="s">
        <v>49</v>
      </c>
      <c r="H14" s="15">
        <f t="shared" ref="H14" si="2">H18-H16</f>
        <v>577</v>
      </c>
      <c r="I14" s="13" t="s">
        <v>49</v>
      </c>
      <c r="J14" s="15">
        <f t="shared" ref="J14" si="3">J18-J16</f>
        <v>562</v>
      </c>
      <c r="K14" s="13" t="s">
        <v>49</v>
      </c>
      <c r="L14" s="15">
        <f>L18-L16</f>
        <v>665</v>
      </c>
      <c r="M14" s="13" t="s">
        <v>49</v>
      </c>
    </row>
    <row r="15" spans="1:13" ht="50.1" customHeight="1" x14ac:dyDescent="0.15">
      <c r="A15" s="43" t="s">
        <v>41</v>
      </c>
      <c r="B15" s="53" t="s">
        <v>383</v>
      </c>
      <c r="C15" s="54"/>
      <c r="D15" s="53" t="s">
        <v>295</v>
      </c>
      <c r="E15" s="54"/>
      <c r="F15" s="53" t="s">
        <v>413</v>
      </c>
      <c r="G15" s="54"/>
      <c r="H15" s="53" t="s">
        <v>132</v>
      </c>
      <c r="I15" s="54"/>
      <c r="J15" s="53" t="s">
        <v>211</v>
      </c>
      <c r="K15" s="54"/>
      <c r="L15" s="53" t="s">
        <v>56</v>
      </c>
      <c r="M15" s="54"/>
    </row>
    <row r="16" spans="1:13" ht="15" customHeight="1" x14ac:dyDescent="0.15">
      <c r="A16" s="45"/>
      <c r="B16" s="14">
        <v>62</v>
      </c>
      <c r="C16" s="13" t="s">
        <v>49</v>
      </c>
      <c r="D16" s="14">
        <v>51</v>
      </c>
      <c r="E16" s="13" t="s">
        <v>49</v>
      </c>
      <c r="F16" s="14">
        <v>65</v>
      </c>
      <c r="G16" s="13" t="s">
        <v>49</v>
      </c>
      <c r="H16" s="14">
        <v>80</v>
      </c>
      <c r="I16" s="13" t="s">
        <v>49</v>
      </c>
      <c r="J16" s="14">
        <v>73</v>
      </c>
      <c r="K16" s="13" t="s">
        <v>49</v>
      </c>
      <c r="L16" s="14">
        <v>98</v>
      </c>
      <c r="M16" s="13" t="s">
        <v>49</v>
      </c>
    </row>
    <row r="17" spans="1:13" ht="15" customHeight="1" x14ac:dyDescent="0.15">
      <c r="A17" s="5"/>
      <c r="B17" s="6"/>
      <c r="C17" s="7"/>
      <c r="D17" s="6"/>
      <c r="E17" s="7"/>
      <c r="F17" s="6"/>
      <c r="G17" s="7"/>
      <c r="H17" s="6"/>
      <c r="I17" s="7"/>
      <c r="J17" s="6"/>
      <c r="K17" s="7"/>
      <c r="L17" s="6"/>
      <c r="M17" s="7"/>
    </row>
    <row r="18" spans="1:13" ht="23.1" customHeight="1" x14ac:dyDescent="0.15">
      <c r="A18" s="9" t="s">
        <v>48</v>
      </c>
      <c r="B18" s="10">
        <v>724</v>
      </c>
      <c r="C18" s="11" t="s">
        <v>49</v>
      </c>
      <c r="D18" s="10">
        <v>613</v>
      </c>
      <c r="E18" s="11" t="s">
        <v>49</v>
      </c>
      <c r="F18" s="10">
        <v>759</v>
      </c>
      <c r="G18" s="11" t="s">
        <v>49</v>
      </c>
      <c r="H18" s="10">
        <v>657</v>
      </c>
      <c r="I18" s="11" t="s">
        <v>49</v>
      </c>
      <c r="J18" s="10">
        <v>635</v>
      </c>
      <c r="K18" s="11" t="s">
        <v>49</v>
      </c>
      <c r="L18" s="10">
        <v>763</v>
      </c>
      <c r="M18" s="11" t="s">
        <v>49</v>
      </c>
    </row>
    <row r="19" spans="1:13" ht="23.1" customHeight="1" x14ac:dyDescent="0.15">
      <c r="A19" s="9" t="s">
        <v>50</v>
      </c>
      <c r="B19" s="12">
        <v>27.3</v>
      </c>
      <c r="C19" s="11" t="s">
        <v>51</v>
      </c>
      <c r="D19" s="12">
        <v>26.6</v>
      </c>
      <c r="E19" s="11" t="s">
        <v>51</v>
      </c>
      <c r="F19" s="12">
        <v>17.7</v>
      </c>
      <c r="G19" s="11" t="s">
        <v>51</v>
      </c>
      <c r="H19" s="12">
        <v>28.2</v>
      </c>
      <c r="I19" s="11" t="s">
        <v>51</v>
      </c>
      <c r="J19" s="12">
        <v>28.8</v>
      </c>
      <c r="K19" s="11" t="s">
        <v>51</v>
      </c>
      <c r="L19" s="12">
        <v>22.6</v>
      </c>
      <c r="M19" s="11" t="s">
        <v>51</v>
      </c>
    </row>
    <row r="20" spans="1:13" ht="23.1" customHeight="1" x14ac:dyDescent="0.15">
      <c r="A20" s="9" t="s">
        <v>53</v>
      </c>
      <c r="B20" s="12">
        <v>3.7</v>
      </c>
      <c r="C20" s="11" t="s">
        <v>51</v>
      </c>
      <c r="D20" s="12">
        <v>3.5</v>
      </c>
      <c r="E20" s="11" t="s">
        <v>51</v>
      </c>
      <c r="F20" s="12">
        <v>3</v>
      </c>
      <c r="G20" s="11" t="s">
        <v>51</v>
      </c>
      <c r="H20" s="12">
        <v>3.5</v>
      </c>
      <c r="I20" s="11" t="s">
        <v>51</v>
      </c>
      <c r="J20" s="12">
        <v>3.5</v>
      </c>
      <c r="K20" s="11" t="s">
        <v>51</v>
      </c>
      <c r="L20" s="12">
        <v>3.7</v>
      </c>
      <c r="M20" s="11" t="s">
        <v>51</v>
      </c>
    </row>
  </sheetData>
  <mergeCells count="74">
    <mergeCell ref="A4:A5"/>
    <mergeCell ref="B4:C4"/>
    <mergeCell ref="D4:E4"/>
    <mergeCell ref="F4:G4"/>
    <mergeCell ref="H4:I4"/>
    <mergeCell ref="L1:M1"/>
    <mergeCell ref="A2:M2"/>
    <mergeCell ref="B3:C3"/>
    <mergeCell ref="H3:I3"/>
    <mergeCell ref="J3:K3"/>
    <mergeCell ref="J4:K4"/>
    <mergeCell ref="L4:M4"/>
    <mergeCell ref="B5:C5"/>
    <mergeCell ref="D5:E5"/>
    <mergeCell ref="F5:G5"/>
    <mergeCell ref="H5:I5"/>
    <mergeCell ref="J5:K5"/>
    <mergeCell ref="L5:M5"/>
    <mergeCell ref="A6:A14"/>
    <mergeCell ref="B6:C6"/>
    <mergeCell ref="D6:E6"/>
    <mergeCell ref="F6:G6"/>
    <mergeCell ref="H6:I6"/>
    <mergeCell ref="B8:C8"/>
    <mergeCell ref="D8:E8"/>
    <mergeCell ref="F8:G8"/>
    <mergeCell ref="H8:I8"/>
    <mergeCell ref="L6:M6"/>
    <mergeCell ref="B7:C7"/>
    <mergeCell ref="D7:E7"/>
    <mergeCell ref="F7:G7"/>
    <mergeCell ref="H7:I7"/>
    <mergeCell ref="J7:K7"/>
    <mergeCell ref="L7:M7"/>
    <mergeCell ref="J6:K6"/>
    <mergeCell ref="J8:K8"/>
    <mergeCell ref="L8:M8"/>
    <mergeCell ref="B9:C9"/>
    <mergeCell ref="D9:E9"/>
    <mergeCell ref="F9:G9"/>
    <mergeCell ref="H9:I9"/>
    <mergeCell ref="J9:K9"/>
    <mergeCell ref="L9:M9"/>
    <mergeCell ref="L11:M11"/>
    <mergeCell ref="B10:C10"/>
    <mergeCell ref="D10:E10"/>
    <mergeCell ref="F10:G10"/>
    <mergeCell ref="H10:I10"/>
    <mergeCell ref="J10:K10"/>
    <mergeCell ref="L10:M10"/>
    <mergeCell ref="B11:C11"/>
    <mergeCell ref="D11:E11"/>
    <mergeCell ref="F11:G11"/>
    <mergeCell ref="H11:I11"/>
    <mergeCell ref="J11:K11"/>
    <mergeCell ref="L13:M13"/>
    <mergeCell ref="B12:C12"/>
    <mergeCell ref="D12:E12"/>
    <mergeCell ref="F12:G12"/>
    <mergeCell ref="H12:I12"/>
    <mergeCell ref="J12:K12"/>
    <mergeCell ref="L12:M12"/>
    <mergeCell ref="B13:C13"/>
    <mergeCell ref="D13:E13"/>
    <mergeCell ref="F13:G13"/>
    <mergeCell ref="H13:I13"/>
    <mergeCell ref="J13:K13"/>
    <mergeCell ref="L15:M15"/>
    <mergeCell ref="A15:A16"/>
    <mergeCell ref="B15:C15"/>
    <mergeCell ref="D15:E15"/>
    <mergeCell ref="F15:G15"/>
    <mergeCell ref="H15:I15"/>
    <mergeCell ref="J15:K15"/>
  </mergeCells>
  <phoneticPr fontId="4"/>
  <conditionalFormatting sqref="B7:M11 B12:E12 H12:M12">
    <cfRule type="cellIs" dxfId="55" priority="1" operator="equal">
      <formula>0</formula>
    </cfRule>
  </conditionalFormatting>
  <conditionalFormatting sqref="B15:M15">
    <cfRule type="cellIs" dxfId="54" priority="2" operator="equal">
      <formula>0</formula>
    </cfRule>
  </conditionalFormatting>
  <conditionalFormatting sqref="B18:M18">
    <cfRule type="cellIs" dxfId="53" priority="3" operator="equal">
      <formula>0</formula>
    </cfRule>
  </conditionalFormatting>
  <pageMargins left="0.62992125984251968" right="0" top="0.31496062992125984" bottom="0.19685039370078741" header="0.51181102362204722" footer="0.51181102362204722"/>
  <pageSetup paperSize="12" scale="120" orientation="landscape" r:id="rId1"/>
  <headerFooter alignWithMargins="0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B1A280-D13D-427A-8A04-254B46CB7BAA}">
  <sheetPr codeName="Sheet27"/>
  <dimension ref="A1:M20"/>
  <sheetViews>
    <sheetView zoomScale="90" workbookViewId="0">
      <selection activeCell="A2" sqref="A2:M2"/>
    </sheetView>
  </sheetViews>
  <sheetFormatPr defaultColWidth="9" defaultRowHeight="18.75" x14ac:dyDescent="0.15"/>
  <cols>
    <col min="1" max="1" width="12.625" style="1" customWidth="1"/>
    <col min="2" max="2" width="14.125" style="1" customWidth="1"/>
    <col min="3" max="3" width="7.375" style="1" customWidth="1"/>
    <col min="4" max="4" width="14.125" style="1" customWidth="1"/>
    <col min="5" max="5" width="7.375" style="1" customWidth="1"/>
    <col min="6" max="6" width="14.125" style="1" customWidth="1"/>
    <col min="7" max="7" width="7.375" style="1" customWidth="1"/>
    <col min="8" max="8" width="14.125" style="1" customWidth="1"/>
    <col min="9" max="9" width="7.375" style="1" customWidth="1"/>
    <col min="10" max="10" width="14.125" style="1" customWidth="1"/>
    <col min="11" max="11" width="7.375" style="1" customWidth="1"/>
    <col min="12" max="12" width="14.125" style="1" customWidth="1"/>
    <col min="13" max="13" width="7.375" style="1" customWidth="1"/>
    <col min="14" max="16384" width="9" style="1"/>
  </cols>
  <sheetData>
    <row r="1" spans="1:13" ht="24.95" customHeight="1" x14ac:dyDescent="0.15">
      <c r="L1" s="35"/>
      <c r="M1" s="35"/>
    </row>
    <row r="2" spans="1:13" ht="50.1" customHeight="1" x14ac:dyDescent="0.15">
      <c r="A2" s="36" t="s">
        <v>54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</row>
    <row r="3" spans="1:13" ht="24.95" customHeight="1" x14ac:dyDescent="0.15">
      <c r="A3" s="1" t="s">
        <v>1</v>
      </c>
      <c r="B3" s="37"/>
      <c r="C3" s="37"/>
      <c r="H3" s="40" t="s">
        <v>115</v>
      </c>
      <c r="I3" s="40"/>
    </row>
    <row r="4" spans="1:13" ht="39.950000000000003" customHeight="1" x14ac:dyDescent="0.15">
      <c r="A4" s="32"/>
      <c r="B4" s="33">
        <v>45866</v>
      </c>
      <c r="C4" s="34"/>
      <c r="D4" s="33">
        <f>B4+1</f>
        <v>45867</v>
      </c>
      <c r="E4" s="34"/>
      <c r="F4" s="33">
        <f>B4+2</f>
        <v>45868</v>
      </c>
      <c r="G4" s="34"/>
      <c r="H4" s="33">
        <f>B4+3</f>
        <v>45869</v>
      </c>
      <c r="I4" s="34"/>
      <c r="J4" s="33">
        <f>B4+4</f>
        <v>45870</v>
      </c>
      <c r="K4" s="34"/>
      <c r="L4" s="33">
        <f>B4+5</f>
        <v>45871</v>
      </c>
      <c r="M4" s="34"/>
    </row>
    <row r="5" spans="1:13" ht="30" customHeight="1" x14ac:dyDescent="0.15">
      <c r="A5" s="32"/>
      <c r="B5" s="41" t="s">
        <v>3</v>
      </c>
      <c r="C5" s="42"/>
      <c r="D5" s="41" t="s">
        <v>4</v>
      </c>
      <c r="E5" s="42"/>
      <c r="F5" s="41" t="s">
        <v>5</v>
      </c>
      <c r="G5" s="42"/>
      <c r="H5" s="41" t="s">
        <v>6</v>
      </c>
      <c r="I5" s="42"/>
      <c r="J5" s="41" t="s">
        <v>7</v>
      </c>
      <c r="K5" s="42"/>
      <c r="L5" s="41" t="s">
        <v>8</v>
      </c>
      <c r="M5" s="42"/>
    </row>
    <row r="6" spans="1:13" ht="9.9499999999999993" customHeight="1" x14ac:dyDescent="0.15">
      <c r="A6" s="43" t="s">
        <v>9</v>
      </c>
      <c r="B6" s="46"/>
      <c r="C6" s="47"/>
      <c r="D6" s="46"/>
      <c r="E6" s="47"/>
      <c r="F6" s="46"/>
      <c r="G6" s="47"/>
      <c r="H6" s="46"/>
      <c r="I6" s="47"/>
      <c r="J6" s="46"/>
      <c r="K6" s="47"/>
      <c r="L6" s="46"/>
      <c r="M6" s="47"/>
    </row>
    <row r="7" spans="1:13" ht="39.950000000000003" customHeight="1" x14ac:dyDescent="0.15">
      <c r="A7" s="44"/>
      <c r="B7" s="48" t="s">
        <v>11</v>
      </c>
      <c r="C7" s="48"/>
      <c r="D7" s="48" t="s">
        <v>11</v>
      </c>
      <c r="E7" s="48"/>
      <c r="F7" s="48" t="s">
        <v>384</v>
      </c>
      <c r="G7" s="48"/>
      <c r="H7" s="48" t="s">
        <v>117</v>
      </c>
      <c r="I7" s="48"/>
      <c r="J7" s="48" t="s">
        <v>11</v>
      </c>
      <c r="K7" s="48"/>
      <c r="L7" s="48" t="s">
        <v>11</v>
      </c>
      <c r="M7" s="48"/>
    </row>
    <row r="8" spans="1:13" ht="39.950000000000003" customHeight="1" x14ac:dyDescent="0.15">
      <c r="A8" s="44"/>
      <c r="B8" s="48" t="s">
        <v>120</v>
      </c>
      <c r="C8" s="48"/>
      <c r="D8" s="48" t="s">
        <v>119</v>
      </c>
      <c r="E8" s="48"/>
      <c r="F8" s="48" t="s">
        <v>263</v>
      </c>
      <c r="G8" s="48"/>
      <c r="H8" s="49" t="s">
        <v>385</v>
      </c>
      <c r="I8" s="50"/>
      <c r="J8" s="48" t="s">
        <v>386</v>
      </c>
      <c r="K8" s="48"/>
      <c r="L8" s="48" t="s">
        <v>387</v>
      </c>
      <c r="M8" s="48"/>
    </row>
    <row r="9" spans="1:13" ht="39.950000000000003" customHeight="1" x14ac:dyDescent="0.15">
      <c r="A9" s="44"/>
      <c r="B9" s="48" t="s">
        <v>388</v>
      </c>
      <c r="C9" s="48"/>
      <c r="D9" s="48" t="s">
        <v>389</v>
      </c>
      <c r="E9" s="48"/>
      <c r="F9" s="48" t="s">
        <v>390</v>
      </c>
      <c r="G9" s="48"/>
      <c r="H9" s="48" t="s">
        <v>400</v>
      </c>
      <c r="I9" s="48"/>
      <c r="J9" s="48" t="s">
        <v>268</v>
      </c>
      <c r="K9" s="48"/>
      <c r="L9" s="48" t="s">
        <v>18</v>
      </c>
      <c r="M9" s="48"/>
    </row>
    <row r="10" spans="1:13" ht="39.950000000000003" customHeight="1" x14ac:dyDescent="0.15">
      <c r="A10" s="44"/>
      <c r="B10" s="48" t="s">
        <v>391</v>
      </c>
      <c r="C10" s="48"/>
      <c r="D10" s="48" t="s">
        <v>392</v>
      </c>
      <c r="E10" s="48"/>
      <c r="F10" s="48" t="s">
        <v>393</v>
      </c>
      <c r="G10" s="48"/>
      <c r="H10" s="48" t="s">
        <v>139</v>
      </c>
      <c r="I10" s="48"/>
      <c r="J10" s="48" t="s">
        <v>394</v>
      </c>
      <c r="K10" s="48"/>
      <c r="L10" s="48" t="s">
        <v>247</v>
      </c>
      <c r="M10" s="48"/>
    </row>
    <row r="11" spans="1:13" ht="39.950000000000003" customHeight="1" x14ac:dyDescent="0.15">
      <c r="A11" s="44"/>
      <c r="B11" s="48" t="s">
        <v>208</v>
      </c>
      <c r="C11" s="48"/>
      <c r="D11" s="48" t="s">
        <v>395</v>
      </c>
      <c r="E11" s="48"/>
      <c r="F11" s="48" t="s">
        <v>202</v>
      </c>
      <c r="G11" s="48"/>
      <c r="H11" s="48" t="s">
        <v>399</v>
      </c>
      <c r="I11" s="48"/>
      <c r="J11" s="48" t="s">
        <v>396</v>
      </c>
      <c r="K11" s="48"/>
      <c r="L11" s="48" t="s">
        <v>397</v>
      </c>
      <c r="M11" s="48"/>
    </row>
    <row r="12" spans="1:13" ht="39.950000000000003" customHeight="1" x14ac:dyDescent="0.15">
      <c r="A12" s="44"/>
      <c r="B12" s="49" t="s">
        <v>209</v>
      </c>
      <c r="C12" s="50"/>
      <c r="D12" s="49" t="s">
        <v>209</v>
      </c>
      <c r="E12" s="50"/>
      <c r="F12" s="49" t="s">
        <v>209</v>
      </c>
      <c r="G12" s="50"/>
      <c r="H12" s="49" t="s">
        <v>402</v>
      </c>
      <c r="I12" s="50"/>
      <c r="J12" s="49" t="s">
        <v>209</v>
      </c>
      <c r="K12" s="50"/>
      <c r="L12" s="49" t="s">
        <v>209</v>
      </c>
      <c r="M12" s="50"/>
    </row>
    <row r="13" spans="1:13" ht="39.950000000000003" customHeight="1" x14ac:dyDescent="0.15">
      <c r="A13" s="44"/>
      <c r="B13" s="51" t="s">
        <v>39</v>
      </c>
      <c r="C13" s="52"/>
      <c r="D13" s="51" t="s">
        <v>39</v>
      </c>
      <c r="E13" s="52"/>
      <c r="F13" s="51"/>
      <c r="G13" s="52"/>
      <c r="H13" s="51" t="s">
        <v>401</v>
      </c>
      <c r="I13" s="52"/>
      <c r="J13" s="51" t="s">
        <v>40</v>
      </c>
      <c r="K13" s="52"/>
      <c r="L13" s="51" t="s">
        <v>293</v>
      </c>
      <c r="M13" s="52"/>
    </row>
    <row r="14" spans="1:13" ht="15" customHeight="1" x14ac:dyDescent="0.15">
      <c r="A14" s="45"/>
      <c r="B14" s="15">
        <f>B18-B16</f>
        <v>648</v>
      </c>
      <c r="C14" s="13" t="s">
        <v>49</v>
      </c>
      <c r="D14" s="15">
        <f t="shared" ref="D14" si="0">D18-D16</f>
        <v>587</v>
      </c>
      <c r="E14" s="13" t="s">
        <v>49</v>
      </c>
      <c r="F14" s="15">
        <f t="shared" ref="F14" si="1">F18-F16</f>
        <v>655</v>
      </c>
      <c r="G14" s="13" t="s">
        <v>49</v>
      </c>
      <c r="H14" s="15">
        <f t="shared" ref="H14" si="2">H18-H16</f>
        <v>787</v>
      </c>
      <c r="I14" s="13" t="s">
        <v>49</v>
      </c>
      <c r="J14" s="15">
        <f t="shared" ref="J14" si="3">J18-J16</f>
        <v>604</v>
      </c>
      <c r="K14" s="13" t="s">
        <v>49</v>
      </c>
      <c r="L14" s="15">
        <f>L18-L16</f>
        <v>639</v>
      </c>
      <c r="M14" s="13" t="s">
        <v>49</v>
      </c>
    </row>
    <row r="15" spans="1:13" ht="50.1" customHeight="1" x14ac:dyDescent="0.15">
      <c r="A15" s="43" t="s">
        <v>41</v>
      </c>
      <c r="B15" s="53" t="s">
        <v>309</v>
      </c>
      <c r="C15" s="54"/>
      <c r="D15" s="53" t="s">
        <v>46</v>
      </c>
      <c r="E15" s="54"/>
      <c r="F15" s="53" t="s">
        <v>133</v>
      </c>
      <c r="G15" s="54"/>
      <c r="H15" s="53" t="s">
        <v>312</v>
      </c>
      <c r="I15" s="54"/>
      <c r="J15" s="55" t="s">
        <v>398</v>
      </c>
      <c r="K15" s="55"/>
      <c r="L15" s="53" t="s">
        <v>185</v>
      </c>
      <c r="M15" s="54"/>
    </row>
    <row r="16" spans="1:13" ht="15" customHeight="1" x14ac:dyDescent="0.15">
      <c r="A16" s="45"/>
      <c r="B16" s="14">
        <v>71</v>
      </c>
      <c r="C16" s="13" t="s">
        <v>49</v>
      </c>
      <c r="D16" s="14">
        <v>47</v>
      </c>
      <c r="E16" s="13" t="s">
        <v>49</v>
      </c>
      <c r="F16" s="14">
        <v>106</v>
      </c>
      <c r="G16" s="13" t="s">
        <v>49</v>
      </c>
      <c r="H16" s="14">
        <v>154</v>
      </c>
      <c r="I16" s="13" t="s">
        <v>49</v>
      </c>
      <c r="J16" s="14">
        <v>40</v>
      </c>
      <c r="K16" s="13" t="s">
        <v>49</v>
      </c>
      <c r="L16" s="14">
        <v>71</v>
      </c>
      <c r="M16" s="13" t="s">
        <v>49</v>
      </c>
    </row>
    <row r="17" spans="1:13" ht="15" customHeight="1" x14ac:dyDescent="0.15">
      <c r="A17" s="5"/>
      <c r="B17" s="6"/>
      <c r="C17" s="7"/>
      <c r="D17" s="6"/>
      <c r="E17" s="7"/>
      <c r="F17" s="6"/>
      <c r="G17" s="7"/>
      <c r="H17" s="6"/>
      <c r="I17" s="7"/>
      <c r="J17" s="6"/>
      <c r="K17" s="7"/>
      <c r="L17" s="6"/>
      <c r="M17" s="7"/>
    </row>
    <row r="18" spans="1:13" ht="23.1" customHeight="1" x14ac:dyDescent="0.15">
      <c r="A18" s="9" t="s">
        <v>48</v>
      </c>
      <c r="B18" s="10">
        <v>719</v>
      </c>
      <c r="C18" s="11" t="s">
        <v>49</v>
      </c>
      <c r="D18" s="10">
        <v>634</v>
      </c>
      <c r="E18" s="11" t="s">
        <v>49</v>
      </c>
      <c r="F18" s="10">
        <v>761</v>
      </c>
      <c r="G18" s="11" t="s">
        <v>49</v>
      </c>
      <c r="H18" s="10">
        <v>941</v>
      </c>
      <c r="I18" s="11" t="s">
        <v>49</v>
      </c>
      <c r="J18" s="10">
        <v>644</v>
      </c>
      <c r="K18" s="11" t="s">
        <v>49</v>
      </c>
      <c r="L18" s="10">
        <v>710</v>
      </c>
      <c r="M18" s="11" t="s">
        <v>49</v>
      </c>
    </row>
    <row r="19" spans="1:13" ht="23.1" customHeight="1" x14ac:dyDescent="0.15">
      <c r="A19" s="9" t="s">
        <v>50</v>
      </c>
      <c r="B19" s="12">
        <v>26.5</v>
      </c>
      <c r="C19" s="11" t="s">
        <v>51</v>
      </c>
      <c r="D19" s="12">
        <v>22.9</v>
      </c>
      <c r="E19" s="11" t="s">
        <v>51</v>
      </c>
      <c r="F19" s="12">
        <v>34.4</v>
      </c>
      <c r="G19" s="11" t="s">
        <v>51</v>
      </c>
      <c r="H19" s="12">
        <v>39.799999999999997</v>
      </c>
      <c r="I19" s="11" t="s">
        <v>51</v>
      </c>
      <c r="J19" s="12">
        <v>32</v>
      </c>
      <c r="K19" s="11" t="s">
        <v>51</v>
      </c>
      <c r="L19" s="12">
        <v>22.8</v>
      </c>
      <c r="M19" s="11" t="s">
        <v>51</v>
      </c>
    </row>
    <row r="20" spans="1:13" ht="23.1" customHeight="1" x14ac:dyDescent="0.15">
      <c r="A20" s="9" t="s">
        <v>53</v>
      </c>
      <c r="B20" s="12">
        <v>3.8</v>
      </c>
      <c r="C20" s="11" t="s">
        <v>51</v>
      </c>
      <c r="D20" s="12">
        <v>3.7</v>
      </c>
      <c r="E20" s="11" t="s">
        <v>51</v>
      </c>
      <c r="F20" s="12">
        <v>2.6</v>
      </c>
      <c r="G20" s="11" t="s">
        <v>51</v>
      </c>
      <c r="H20" s="12">
        <v>5.3</v>
      </c>
      <c r="I20" s="11" t="s">
        <v>51</v>
      </c>
      <c r="J20" s="12">
        <v>4</v>
      </c>
      <c r="K20" s="11" t="s">
        <v>51</v>
      </c>
      <c r="L20" s="12">
        <v>4.3</v>
      </c>
      <c r="M20" s="11" t="s">
        <v>51</v>
      </c>
    </row>
  </sheetData>
  <mergeCells count="73">
    <mergeCell ref="L1:M1"/>
    <mergeCell ref="A2:M2"/>
    <mergeCell ref="B3:C3"/>
    <mergeCell ref="H3:I3"/>
    <mergeCell ref="A4:A5"/>
    <mergeCell ref="B4:C4"/>
    <mergeCell ref="D4:E4"/>
    <mergeCell ref="F4:G4"/>
    <mergeCell ref="H4:I4"/>
    <mergeCell ref="J4:K4"/>
    <mergeCell ref="L4:M4"/>
    <mergeCell ref="B5:C5"/>
    <mergeCell ref="D5:E5"/>
    <mergeCell ref="F5:G5"/>
    <mergeCell ref="H5:I5"/>
    <mergeCell ref="J5:K5"/>
    <mergeCell ref="L5:M5"/>
    <mergeCell ref="A6:A14"/>
    <mergeCell ref="B6:C6"/>
    <mergeCell ref="D6:E6"/>
    <mergeCell ref="F6:G6"/>
    <mergeCell ref="H6:I6"/>
    <mergeCell ref="B8:C8"/>
    <mergeCell ref="D8:E8"/>
    <mergeCell ref="F8:G8"/>
    <mergeCell ref="H8:I8"/>
    <mergeCell ref="L6:M6"/>
    <mergeCell ref="B7:C7"/>
    <mergeCell ref="D7:E7"/>
    <mergeCell ref="F7:G7"/>
    <mergeCell ref="H7:I7"/>
    <mergeCell ref="J7:K7"/>
    <mergeCell ref="L7:M7"/>
    <mergeCell ref="J6:K6"/>
    <mergeCell ref="J8:K8"/>
    <mergeCell ref="L8:M8"/>
    <mergeCell ref="B9:C9"/>
    <mergeCell ref="D9:E9"/>
    <mergeCell ref="F9:G9"/>
    <mergeCell ref="H9:I9"/>
    <mergeCell ref="J9:K9"/>
    <mergeCell ref="L9:M9"/>
    <mergeCell ref="L11:M11"/>
    <mergeCell ref="B10:C10"/>
    <mergeCell ref="D10:E10"/>
    <mergeCell ref="F10:G10"/>
    <mergeCell ref="H10:I10"/>
    <mergeCell ref="J10:K10"/>
    <mergeCell ref="L10:M10"/>
    <mergeCell ref="B11:C11"/>
    <mergeCell ref="D11:E11"/>
    <mergeCell ref="F11:G11"/>
    <mergeCell ref="H11:I11"/>
    <mergeCell ref="J11:K11"/>
    <mergeCell ref="L13:M13"/>
    <mergeCell ref="B12:C12"/>
    <mergeCell ref="D12:E12"/>
    <mergeCell ref="F12:G12"/>
    <mergeCell ref="H12:I12"/>
    <mergeCell ref="J12:K12"/>
    <mergeCell ref="L12:M12"/>
    <mergeCell ref="B13:C13"/>
    <mergeCell ref="D13:E13"/>
    <mergeCell ref="F13:G13"/>
    <mergeCell ref="H13:I13"/>
    <mergeCell ref="J13:K13"/>
    <mergeCell ref="L15:M15"/>
    <mergeCell ref="A15:A16"/>
    <mergeCell ref="B15:C15"/>
    <mergeCell ref="D15:E15"/>
    <mergeCell ref="F15:G15"/>
    <mergeCell ref="H15:I15"/>
    <mergeCell ref="J15:K15"/>
  </mergeCells>
  <phoneticPr fontId="4"/>
  <conditionalFormatting sqref="B7:M12">
    <cfRule type="cellIs" dxfId="52" priority="1" operator="equal">
      <formula>0</formula>
    </cfRule>
  </conditionalFormatting>
  <conditionalFormatting sqref="B15:M15">
    <cfRule type="cellIs" dxfId="51" priority="2" operator="equal">
      <formula>0</formula>
    </cfRule>
  </conditionalFormatting>
  <conditionalFormatting sqref="B18:M18">
    <cfRule type="cellIs" dxfId="50" priority="3" operator="equal">
      <formula>0</formula>
    </cfRule>
  </conditionalFormatting>
  <pageMargins left="0.62992125984251968" right="0" top="0.31496062992125984" bottom="0.19685039370078741" header="0.51181102362204722" footer="0.51181102362204722"/>
  <pageSetup paperSize="12" scale="120" orientation="landscape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4B57F9-FFAC-4B49-A116-F844CC2DB126}">
  <sheetPr codeName="Sheet28"/>
  <dimension ref="A1:M20"/>
  <sheetViews>
    <sheetView zoomScale="90" workbookViewId="0"/>
  </sheetViews>
  <sheetFormatPr defaultColWidth="9" defaultRowHeight="18.75" x14ac:dyDescent="0.15"/>
  <cols>
    <col min="1" max="1" width="12.625" style="1" customWidth="1"/>
    <col min="2" max="2" width="14.125" style="1" customWidth="1"/>
    <col min="3" max="3" width="7.375" style="1" customWidth="1"/>
    <col min="4" max="4" width="14.125" style="1" customWidth="1"/>
    <col min="5" max="5" width="7.375" style="1" customWidth="1"/>
    <col min="6" max="6" width="14.125" style="1" customWidth="1"/>
    <col min="7" max="7" width="7.375" style="1" customWidth="1"/>
    <col min="8" max="8" width="14.125" style="1" customWidth="1"/>
    <col min="9" max="9" width="7.375" style="1" customWidth="1"/>
    <col min="10" max="10" width="14.125" style="1" customWidth="1"/>
    <col min="11" max="11" width="7.375" style="1" customWidth="1"/>
    <col min="12" max="12" width="14.125" style="1" customWidth="1"/>
    <col min="13" max="13" width="7.375" style="1" customWidth="1"/>
    <col min="14" max="16384" width="9" style="1"/>
  </cols>
  <sheetData>
    <row r="1" spans="1:13" ht="24.95" customHeight="1" x14ac:dyDescent="0.15">
      <c r="L1" s="35"/>
      <c r="M1" s="35"/>
    </row>
    <row r="2" spans="1:13" ht="50.1" customHeight="1" x14ac:dyDescent="0.15">
      <c r="A2" s="36" t="s">
        <v>54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</row>
    <row r="3" spans="1:13" ht="24.95" customHeight="1" x14ac:dyDescent="0.15">
      <c r="A3" s="1" t="s">
        <v>1</v>
      </c>
      <c r="B3" s="37" t="s">
        <v>372</v>
      </c>
      <c r="C3" s="37"/>
      <c r="H3" s="38"/>
      <c r="I3" s="39"/>
      <c r="J3" s="40"/>
      <c r="K3" s="40"/>
    </row>
    <row r="4" spans="1:13" ht="39.950000000000003" customHeight="1" x14ac:dyDescent="0.15">
      <c r="A4" s="32"/>
      <c r="B4" s="33">
        <v>45859</v>
      </c>
      <c r="C4" s="34"/>
      <c r="D4" s="33">
        <f>B4+1</f>
        <v>45860</v>
      </c>
      <c r="E4" s="34"/>
      <c r="F4" s="33">
        <f>B4+2</f>
        <v>45861</v>
      </c>
      <c r="G4" s="34"/>
      <c r="H4" s="33">
        <f>B4+3</f>
        <v>45862</v>
      </c>
      <c r="I4" s="34"/>
      <c r="J4" s="33">
        <f>B4+4</f>
        <v>45863</v>
      </c>
      <c r="K4" s="34"/>
      <c r="L4" s="33">
        <f>B4+5</f>
        <v>45864</v>
      </c>
      <c r="M4" s="34"/>
    </row>
    <row r="5" spans="1:13" ht="30" customHeight="1" x14ac:dyDescent="0.15">
      <c r="A5" s="32"/>
      <c r="B5" s="41" t="s">
        <v>3</v>
      </c>
      <c r="C5" s="42"/>
      <c r="D5" s="41" t="s">
        <v>4</v>
      </c>
      <c r="E5" s="42"/>
      <c r="F5" s="41" t="s">
        <v>5</v>
      </c>
      <c r="G5" s="42"/>
      <c r="H5" s="41" t="s">
        <v>6</v>
      </c>
      <c r="I5" s="42"/>
      <c r="J5" s="41" t="s">
        <v>7</v>
      </c>
      <c r="K5" s="42"/>
      <c r="L5" s="41" t="s">
        <v>8</v>
      </c>
      <c r="M5" s="42"/>
    </row>
    <row r="6" spans="1:13" ht="9.9499999999999993" customHeight="1" x14ac:dyDescent="0.15">
      <c r="A6" s="43" t="s">
        <v>9</v>
      </c>
      <c r="B6" s="46"/>
      <c r="C6" s="47"/>
      <c r="D6" s="46"/>
      <c r="E6" s="47"/>
      <c r="F6" s="46"/>
      <c r="G6" s="47"/>
      <c r="H6" s="46"/>
      <c r="I6" s="47"/>
      <c r="J6" s="46"/>
      <c r="K6" s="47"/>
      <c r="L6" s="46"/>
      <c r="M6" s="47"/>
    </row>
    <row r="7" spans="1:13" ht="39.950000000000003" customHeight="1" x14ac:dyDescent="0.15">
      <c r="A7" s="44"/>
      <c r="B7" s="48" t="s">
        <v>11</v>
      </c>
      <c r="C7" s="48"/>
      <c r="D7" s="48" t="s">
        <v>84</v>
      </c>
      <c r="E7" s="48"/>
      <c r="F7" s="48" t="s">
        <v>11</v>
      </c>
      <c r="G7" s="48"/>
      <c r="H7" s="48" t="s">
        <v>11</v>
      </c>
      <c r="I7" s="48"/>
      <c r="J7" s="48" t="s">
        <v>11</v>
      </c>
      <c r="K7" s="48"/>
      <c r="L7" s="48" t="s">
        <v>11</v>
      </c>
      <c r="M7" s="48"/>
    </row>
    <row r="8" spans="1:13" ht="39.950000000000003" customHeight="1" x14ac:dyDescent="0.15">
      <c r="A8" s="44"/>
      <c r="B8" s="48" t="s">
        <v>197</v>
      </c>
      <c r="C8" s="48"/>
      <c r="D8" s="48" t="s">
        <v>373</v>
      </c>
      <c r="E8" s="48"/>
      <c r="F8" s="48" t="s">
        <v>318</v>
      </c>
      <c r="G8" s="48"/>
      <c r="H8" s="49" t="s">
        <v>174</v>
      </c>
      <c r="I8" s="50"/>
      <c r="J8" s="48" t="s">
        <v>17</v>
      </c>
      <c r="K8" s="48"/>
      <c r="L8" s="48" t="s">
        <v>144</v>
      </c>
      <c r="M8" s="48"/>
    </row>
    <row r="9" spans="1:13" ht="39.950000000000003" customHeight="1" x14ac:dyDescent="0.15">
      <c r="A9" s="44"/>
      <c r="B9" s="48" t="s">
        <v>268</v>
      </c>
      <c r="C9" s="48"/>
      <c r="D9" s="48" t="s">
        <v>73</v>
      </c>
      <c r="E9" s="48"/>
      <c r="F9" s="48" t="s">
        <v>374</v>
      </c>
      <c r="G9" s="48"/>
      <c r="H9" s="48" t="s">
        <v>101</v>
      </c>
      <c r="I9" s="48"/>
      <c r="J9" s="48" t="s">
        <v>264</v>
      </c>
      <c r="K9" s="48"/>
      <c r="L9" s="48" t="s">
        <v>74</v>
      </c>
      <c r="M9" s="48"/>
    </row>
    <row r="10" spans="1:13" ht="39.950000000000003" customHeight="1" x14ac:dyDescent="0.15">
      <c r="A10" s="44"/>
      <c r="B10" s="48" t="s">
        <v>375</v>
      </c>
      <c r="C10" s="48"/>
      <c r="D10" s="48" t="s">
        <v>376</v>
      </c>
      <c r="E10" s="48"/>
      <c r="F10" s="48" t="s">
        <v>377</v>
      </c>
      <c r="G10" s="48"/>
      <c r="H10" s="48" t="s">
        <v>26</v>
      </c>
      <c r="I10" s="48"/>
      <c r="J10" s="48" t="s">
        <v>269</v>
      </c>
      <c r="K10" s="48"/>
      <c r="L10" s="48" t="s">
        <v>201</v>
      </c>
      <c r="M10" s="48"/>
    </row>
    <row r="11" spans="1:13" ht="39.950000000000003" customHeight="1" x14ac:dyDescent="0.15">
      <c r="A11" s="44"/>
      <c r="B11" s="48" t="s">
        <v>378</v>
      </c>
      <c r="C11" s="48"/>
      <c r="D11" s="48" t="s">
        <v>379</v>
      </c>
      <c r="E11" s="48"/>
      <c r="F11" s="48" t="s">
        <v>380</v>
      </c>
      <c r="G11" s="48"/>
      <c r="H11" s="48" t="s">
        <v>184</v>
      </c>
      <c r="I11" s="48"/>
      <c r="J11" s="48" t="s">
        <v>381</v>
      </c>
      <c r="K11" s="48"/>
      <c r="L11" s="48" t="s">
        <v>382</v>
      </c>
      <c r="M11" s="48"/>
    </row>
    <row r="12" spans="1:13" ht="39.950000000000003" customHeight="1" x14ac:dyDescent="0.15">
      <c r="A12" s="44"/>
      <c r="B12" s="49" t="s">
        <v>38</v>
      </c>
      <c r="C12" s="50"/>
      <c r="D12" s="49" t="s">
        <v>39</v>
      </c>
      <c r="E12" s="50"/>
      <c r="F12" s="49" t="s">
        <v>293</v>
      </c>
      <c r="G12" s="50"/>
      <c r="H12" s="49" t="s">
        <v>39</v>
      </c>
      <c r="I12" s="50"/>
      <c r="J12" s="49" t="s">
        <v>37</v>
      </c>
      <c r="K12" s="50"/>
      <c r="L12" s="49" t="s">
        <v>40</v>
      </c>
      <c r="M12" s="50"/>
    </row>
    <row r="13" spans="1:13" ht="39.950000000000003" customHeight="1" x14ac:dyDescent="0.15">
      <c r="A13" s="44"/>
      <c r="B13" s="51" t="s">
        <v>36</v>
      </c>
      <c r="C13" s="52"/>
      <c r="D13" s="51" t="s">
        <v>36</v>
      </c>
      <c r="E13" s="52"/>
      <c r="F13" s="51" t="s">
        <v>36</v>
      </c>
      <c r="G13" s="52"/>
      <c r="H13" s="51" t="s">
        <v>36</v>
      </c>
      <c r="I13" s="52"/>
      <c r="J13" s="51" t="s">
        <v>36</v>
      </c>
      <c r="K13" s="52"/>
      <c r="L13" s="51" t="s">
        <v>36</v>
      </c>
      <c r="M13" s="52"/>
    </row>
    <row r="14" spans="1:13" ht="15" customHeight="1" x14ac:dyDescent="0.15">
      <c r="A14" s="45"/>
      <c r="B14" s="15">
        <f>B18-B16</f>
        <v>574</v>
      </c>
      <c r="C14" s="13" t="s">
        <v>49</v>
      </c>
      <c r="D14" s="15">
        <f t="shared" ref="D14" si="0">D18-D16</f>
        <v>606</v>
      </c>
      <c r="E14" s="13" t="s">
        <v>49</v>
      </c>
      <c r="F14" s="15">
        <f t="shared" ref="F14" si="1">F18-F16</f>
        <v>650</v>
      </c>
      <c r="G14" s="13" t="s">
        <v>49</v>
      </c>
      <c r="H14" s="15">
        <f t="shared" ref="H14" si="2">H18-H16</f>
        <v>604</v>
      </c>
      <c r="I14" s="13" t="s">
        <v>49</v>
      </c>
      <c r="J14" s="15">
        <f t="shared" ref="J14" si="3">J18-J16</f>
        <v>552</v>
      </c>
      <c r="K14" s="13" t="s">
        <v>49</v>
      </c>
      <c r="L14" s="15">
        <f>L18-L16</f>
        <v>535</v>
      </c>
      <c r="M14" s="13" t="s">
        <v>49</v>
      </c>
    </row>
    <row r="15" spans="1:13" ht="50.1" customHeight="1" x14ac:dyDescent="0.15">
      <c r="A15" s="43" t="s">
        <v>41</v>
      </c>
      <c r="B15" s="53" t="s">
        <v>165</v>
      </c>
      <c r="C15" s="54"/>
      <c r="D15" s="53" t="s">
        <v>347</v>
      </c>
      <c r="E15" s="54"/>
      <c r="F15" s="53" t="s">
        <v>31</v>
      </c>
      <c r="G15" s="54"/>
      <c r="H15" s="53" t="s">
        <v>111</v>
      </c>
      <c r="I15" s="54"/>
      <c r="J15" s="55" t="s">
        <v>112</v>
      </c>
      <c r="K15" s="55"/>
      <c r="L15" s="53" t="s">
        <v>383</v>
      </c>
      <c r="M15" s="54"/>
    </row>
    <row r="16" spans="1:13" ht="15" customHeight="1" x14ac:dyDescent="0.15">
      <c r="A16" s="45"/>
      <c r="B16" s="14">
        <v>93</v>
      </c>
      <c r="C16" s="13" t="s">
        <v>49</v>
      </c>
      <c r="D16" s="14">
        <v>71</v>
      </c>
      <c r="E16" s="13" t="s">
        <v>49</v>
      </c>
      <c r="F16" s="14">
        <v>106</v>
      </c>
      <c r="G16" s="13" t="s">
        <v>49</v>
      </c>
      <c r="H16" s="14">
        <v>128</v>
      </c>
      <c r="I16" s="13" t="s">
        <v>49</v>
      </c>
      <c r="J16" s="14">
        <v>57</v>
      </c>
      <c r="K16" s="13" t="s">
        <v>49</v>
      </c>
      <c r="L16" s="14">
        <v>62</v>
      </c>
      <c r="M16" s="13" t="s">
        <v>49</v>
      </c>
    </row>
    <row r="17" spans="1:13" ht="15" customHeight="1" x14ac:dyDescent="0.15">
      <c r="A17" s="5"/>
      <c r="B17" s="6"/>
      <c r="C17" s="7"/>
      <c r="D17" s="6"/>
      <c r="E17" s="7"/>
      <c r="F17" s="6"/>
      <c r="G17" s="7"/>
      <c r="H17" s="6"/>
      <c r="I17" s="7"/>
      <c r="J17" s="6"/>
      <c r="K17" s="7"/>
      <c r="L17" s="6"/>
      <c r="M17" s="7"/>
    </row>
    <row r="18" spans="1:13" ht="23.1" customHeight="1" x14ac:dyDescent="0.15">
      <c r="A18" s="9" t="s">
        <v>48</v>
      </c>
      <c r="B18" s="10">
        <v>667</v>
      </c>
      <c r="C18" s="11" t="s">
        <v>49</v>
      </c>
      <c r="D18" s="10">
        <v>677</v>
      </c>
      <c r="E18" s="11" t="s">
        <v>49</v>
      </c>
      <c r="F18" s="10">
        <v>756</v>
      </c>
      <c r="G18" s="11" t="s">
        <v>49</v>
      </c>
      <c r="H18" s="10">
        <v>732</v>
      </c>
      <c r="I18" s="11" t="s">
        <v>49</v>
      </c>
      <c r="J18" s="10">
        <v>609</v>
      </c>
      <c r="K18" s="11" t="s">
        <v>49</v>
      </c>
      <c r="L18" s="10">
        <v>597</v>
      </c>
      <c r="M18" s="11" t="s">
        <v>49</v>
      </c>
    </row>
    <row r="19" spans="1:13" ht="23.1" customHeight="1" x14ac:dyDescent="0.15">
      <c r="A19" s="9" t="s">
        <v>50</v>
      </c>
      <c r="B19" s="12">
        <v>28.7</v>
      </c>
      <c r="C19" s="11" t="s">
        <v>51</v>
      </c>
      <c r="D19" s="12">
        <v>27.1</v>
      </c>
      <c r="E19" s="11" t="s">
        <v>51</v>
      </c>
      <c r="F19" s="12">
        <v>31</v>
      </c>
      <c r="G19" s="11" t="s">
        <v>51</v>
      </c>
      <c r="H19" s="12">
        <v>20.7</v>
      </c>
      <c r="I19" s="11" t="s">
        <v>51</v>
      </c>
      <c r="J19" s="12">
        <v>16.3</v>
      </c>
      <c r="K19" s="11" t="s">
        <v>51</v>
      </c>
      <c r="L19" s="12">
        <v>27.1</v>
      </c>
      <c r="M19" s="11" t="s">
        <v>51</v>
      </c>
    </row>
    <row r="20" spans="1:13" ht="23.1" customHeight="1" x14ac:dyDescent="0.15">
      <c r="A20" s="9" t="s">
        <v>53</v>
      </c>
      <c r="B20" s="12">
        <v>3.3</v>
      </c>
      <c r="C20" s="11" t="s">
        <v>51</v>
      </c>
      <c r="D20" s="12">
        <v>3.5</v>
      </c>
      <c r="E20" s="11" t="s">
        <v>51</v>
      </c>
      <c r="F20" s="12">
        <v>4.2</v>
      </c>
      <c r="G20" s="11" t="s">
        <v>51</v>
      </c>
      <c r="H20" s="12">
        <v>2.7</v>
      </c>
      <c r="I20" s="11" t="s">
        <v>51</v>
      </c>
      <c r="J20" s="12">
        <v>3.8</v>
      </c>
      <c r="K20" s="11" t="s">
        <v>51</v>
      </c>
      <c r="L20" s="12">
        <v>4.2</v>
      </c>
      <c r="M20" s="11" t="s">
        <v>51</v>
      </c>
    </row>
  </sheetData>
  <mergeCells count="74">
    <mergeCell ref="A4:A5"/>
    <mergeCell ref="B4:C4"/>
    <mergeCell ref="D4:E4"/>
    <mergeCell ref="F4:G4"/>
    <mergeCell ref="H4:I4"/>
    <mergeCell ref="L1:M1"/>
    <mergeCell ref="A2:M2"/>
    <mergeCell ref="B3:C3"/>
    <mergeCell ref="H3:I3"/>
    <mergeCell ref="J3:K3"/>
    <mergeCell ref="J4:K4"/>
    <mergeCell ref="L4:M4"/>
    <mergeCell ref="B5:C5"/>
    <mergeCell ref="D5:E5"/>
    <mergeCell ref="F5:G5"/>
    <mergeCell ref="H5:I5"/>
    <mergeCell ref="J5:K5"/>
    <mergeCell ref="L5:M5"/>
    <mergeCell ref="A6:A14"/>
    <mergeCell ref="B6:C6"/>
    <mergeCell ref="D6:E6"/>
    <mergeCell ref="F6:G6"/>
    <mergeCell ref="H6:I6"/>
    <mergeCell ref="B8:C8"/>
    <mergeCell ref="D8:E8"/>
    <mergeCell ref="F8:G8"/>
    <mergeCell ref="H8:I8"/>
    <mergeCell ref="L6:M6"/>
    <mergeCell ref="B7:C7"/>
    <mergeCell ref="D7:E7"/>
    <mergeCell ref="F7:G7"/>
    <mergeCell ref="H7:I7"/>
    <mergeCell ref="J7:K7"/>
    <mergeCell ref="L7:M7"/>
    <mergeCell ref="J6:K6"/>
    <mergeCell ref="J8:K8"/>
    <mergeCell ref="L8:M8"/>
    <mergeCell ref="B9:C9"/>
    <mergeCell ref="D9:E9"/>
    <mergeCell ref="F9:G9"/>
    <mergeCell ref="H9:I9"/>
    <mergeCell ref="J9:K9"/>
    <mergeCell ref="L9:M9"/>
    <mergeCell ref="L11:M11"/>
    <mergeCell ref="B10:C10"/>
    <mergeCell ref="D10:E10"/>
    <mergeCell ref="F10:G10"/>
    <mergeCell ref="H10:I10"/>
    <mergeCell ref="J10:K10"/>
    <mergeCell ref="L10:M10"/>
    <mergeCell ref="B11:C11"/>
    <mergeCell ref="D11:E11"/>
    <mergeCell ref="F11:G11"/>
    <mergeCell ref="H11:I11"/>
    <mergeCell ref="J11:K11"/>
    <mergeCell ref="L13:M13"/>
    <mergeCell ref="B12:C12"/>
    <mergeCell ref="D12:E12"/>
    <mergeCell ref="F12:G12"/>
    <mergeCell ref="H12:I12"/>
    <mergeCell ref="J12:K12"/>
    <mergeCell ref="L12:M12"/>
    <mergeCell ref="B13:C13"/>
    <mergeCell ref="D13:E13"/>
    <mergeCell ref="F13:G13"/>
    <mergeCell ref="H13:I13"/>
    <mergeCell ref="J13:K13"/>
    <mergeCell ref="L15:M15"/>
    <mergeCell ref="A15:A16"/>
    <mergeCell ref="B15:C15"/>
    <mergeCell ref="D15:E15"/>
    <mergeCell ref="F15:G15"/>
    <mergeCell ref="H15:I15"/>
    <mergeCell ref="J15:K15"/>
  </mergeCells>
  <phoneticPr fontId="4"/>
  <conditionalFormatting sqref="B7:M12">
    <cfRule type="cellIs" dxfId="49" priority="1" operator="equal">
      <formula>0</formula>
    </cfRule>
  </conditionalFormatting>
  <conditionalFormatting sqref="B15:M15">
    <cfRule type="cellIs" dxfId="48" priority="2" operator="equal">
      <formula>0</formula>
    </cfRule>
  </conditionalFormatting>
  <conditionalFormatting sqref="B18:M18">
    <cfRule type="cellIs" dxfId="47" priority="3" operator="equal">
      <formula>0</formula>
    </cfRule>
  </conditionalFormatting>
  <pageMargins left="0.62992125984251968" right="0" top="0.31496062992125984" bottom="0.19685039370078741" header="0.51181102362204722" footer="0.51181102362204722"/>
  <pageSetup paperSize="12" scale="120" orientation="landscape" r:id="rId1"/>
  <headerFooter alignWithMargins="0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7861B7-9112-4FCC-9C24-898CC5D2BBF4}">
  <sheetPr codeName="Sheet29"/>
  <dimension ref="A1:M20"/>
  <sheetViews>
    <sheetView zoomScale="90" workbookViewId="0">
      <selection activeCell="B5" sqref="B5:C5"/>
    </sheetView>
  </sheetViews>
  <sheetFormatPr defaultColWidth="9" defaultRowHeight="18.75" x14ac:dyDescent="0.15"/>
  <cols>
    <col min="1" max="1" width="12.625" style="1" customWidth="1"/>
    <col min="2" max="2" width="14.125" style="1" customWidth="1"/>
    <col min="3" max="3" width="7.375" style="1" customWidth="1"/>
    <col min="4" max="4" width="14.125" style="1" customWidth="1"/>
    <col min="5" max="5" width="7.375" style="1" customWidth="1"/>
    <col min="6" max="6" width="14.125" style="1" customWidth="1"/>
    <col min="7" max="7" width="7.375" style="1" customWidth="1"/>
    <col min="8" max="8" width="14.125" style="1" customWidth="1"/>
    <col min="9" max="9" width="7.375" style="1" customWidth="1"/>
    <col min="10" max="10" width="14.125" style="1" customWidth="1"/>
    <col min="11" max="11" width="7.375" style="1" customWidth="1"/>
    <col min="12" max="12" width="14.125" style="1" customWidth="1"/>
    <col min="13" max="13" width="7.375" style="1" customWidth="1"/>
    <col min="14" max="16384" width="9" style="1"/>
  </cols>
  <sheetData>
    <row r="1" spans="1:13" ht="24.95" customHeight="1" x14ac:dyDescent="0.15">
      <c r="L1" s="35"/>
      <c r="M1" s="35"/>
    </row>
    <row r="2" spans="1:13" ht="50.1" customHeight="1" x14ac:dyDescent="0.15">
      <c r="A2" s="36" t="s">
        <v>54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75" t="s">
        <v>369</v>
      </c>
      <c r="M2" s="75"/>
    </row>
    <row r="3" spans="1:13" ht="24.95" customHeight="1" x14ac:dyDescent="0.15">
      <c r="A3" s="1" t="s">
        <v>1</v>
      </c>
      <c r="B3" s="37"/>
      <c r="C3" s="37"/>
      <c r="H3" s="38"/>
      <c r="I3" s="39"/>
      <c r="J3" s="40"/>
      <c r="K3" s="40"/>
      <c r="L3" s="76"/>
      <c r="M3" s="76"/>
    </row>
    <row r="4" spans="1:13" ht="39.950000000000003" customHeight="1" x14ac:dyDescent="0.15">
      <c r="A4" s="32"/>
      <c r="B4" s="33">
        <v>45852</v>
      </c>
      <c r="C4" s="34"/>
      <c r="D4" s="33">
        <f>B4+1</f>
        <v>45853</v>
      </c>
      <c r="E4" s="34"/>
      <c r="F4" s="33">
        <f>B4+2</f>
        <v>45854</v>
      </c>
      <c r="G4" s="34"/>
      <c r="H4" s="33">
        <f>B4+3</f>
        <v>45855</v>
      </c>
      <c r="I4" s="34"/>
      <c r="J4" s="33">
        <f>B4+4</f>
        <v>45856</v>
      </c>
      <c r="K4" s="34"/>
      <c r="L4" s="33">
        <f>B4+5</f>
        <v>45857</v>
      </c>
      <c r="M4" s="34"/>
    </row>
    <row r="5" spans="1:13" ht="30" customHeight="1" x14ac:dyDescent="0.15">
      <c r="A5" s="32"/>
      <c r="B5" s="41" t="s">
        <v>3</v>
      </c>
      <c r="C5" s="42"/>
      <c r="D5" s="41" t="s">
        <v>4</v>
      </c>
      <c r="E5" s="42"/>
      <c r="F5" s="41" t="s">
        <v>5</v>
      </c>
      <c r="G5" s="42"/>
      <c r="H5" s="41" t="s">
        <v>6</v>
      </c>
      <c r="I5" s="42"/>
      <c r="J5" s="41" t="s">
        <v>7</v>
      </c>
      <c r="K5" s="42"/>
      <c r="L5" s="41" t="s">
        <v>8</v>
      </c>
      <c r="M5" s="42"/>
    </row>
    <row r="6" spans="1:13" ht="9.9499999999999993" customHeight="1" x14ac:dyDescent="0.15">
      <c r="A6" s="43" t="s">
        <v>9</v>
      </c>
      <c r="B6" s="46"/>
      <c r="C6" s="47"/>
      <c r="D6" s="46"/>
      <c r="E6" s="47"/>
      <c r="F6" s="46"/>
      <c r="G6" s="47"/>
      <c r="H6" s="46"/>
      <c r="I6" s="47"/>
      <c r="J6" s="46"/>
      <c r="K6" s="47"/>
      <c r="L6" s="46"/>
      <c r="M6" s="47"/>
    </row>
    <row r="7" spans="1:13" ht="39.950000000000003" customHeight="1" x14ac:dyDescent="0.15">
      <c r="A7" s="44"/>
      <c r="B7" s="48" t="s">
        <v>354</v>
      </c>
      <c r="C7" s="48"/>
      <c r="D7" s="48" t="s">
        <v>11</v>
      </c>
      <c r="E7" s="48"/>
      <c r="F7" s="48" t="s">
        <v>355</v>
      </c>
      <c r="G7" s="48"/>
      <c r="H7" s="48" t="s">
        <v>11</v>
      </c>
      <c r="I7" s="48"/>
      <c r="J7" s="48" t="s">
        <v>11</v>
      </c>
      <c r="K7" s="48"/>
      <c r="L7" s="48" t="s">
        <v>11</v>
      </c>
      <c r="M7" s="48"/>
    </row>
    <row r="8" spans="1:13" ht="39.950000000000003" customHeight="1" x14ac:dyDescent="0.15">
      <c r="A8" s="44"/>
      <c r="B8" s="48" t="s">
        <v>356</v>
      </c>
      <c r="C8" s="48"/>
      <c r="D8" s="48" t="s">
        <v>317</v>
      </c>
      <c r="E8" s="48"/>
      <c r="F8" s="48" t="s">
        <v>245</v>
      </c>
      <c r="G8" s="48"/>
      <c r="H8" s="49" t="s">
        <v>357</v>
      </c>
      <c r="I8" s="50"/>
      <c r="J8" s="48" t="s">
        <v>83</v>
      </c>
      <c r="K8" s="48"/>
      <c r="L8" s="48" t="s">
        <v>217</v>
      </c>
      <c r="M8" s="48"/>
    </row>
    <row r="9" spans="1:13" ht="39.950000000000003" customHeight="1" x14ac:dyDescent="0.15">
      <c r="A9" s="44"/>
      <c r="B9" s="48" t="s">
        <v>18</v>
      </c>
      <c r="C9" s="48"/>
      <c r="D9" s="48" t="s">
        <v>358</v>
      </c>
      <c r="E9" s="48"/>
      <c r="F9" s="48" t="s">
        <v>359</v>
      </c>
      <c r="G9" s="48"/>
      <c r="H9" s="48" t="s">
        <v>360</v>
      </c>
      <c r="I9" s="48"/>
      <c r="J9" s="48" t="s">
        <v>198</v>
      </c>
      <c r="K9" s="48"/>
      <c r="L9" s="48" t="s">
        <v>320</v>
      </c>
      <c r="M9" s="48"/>
    </row>
    <row r="10" spans="1:13" ht="39.950000000000003" customHeight="1" x14ac:dyDescent="0.15">
      <c r="A10" s="44"/>
      <c r="B10" s="48" t="s">
        <v>361</v>
      </c>
      <c r="C10" s="48"/>
      <c r="D10" s="48" t="s">
        <v>156</v>
      </c>
      <c r="E10" s="48"/>
      <c r="F10" s="48" t="s">
        <v>199</v>
      </c>
      <c r="G10" s="48"/>
      <c r="H10" s="48" t="s">
        <v>223</v>
      </c>
      <c r="I10" s="48"/>
      <c r="J10" s="48" t="s">
        <v>201</v>
      </c>
      <c r="K10" s="48"/>
      <c r="L10" s="48" t="s">
        <v>362</v>
      </c>
      <c r="M10" s="48"/>
    </row>
    <row r="11" spans="1:13" ht="39.950000000000003" customHeight="1" x14ac:dyDescent="0.15">
      <c r="A11" s="44"/>
      <c r="B11" s="48" t="s">
        <v>363</v>
      </c>
      <c r="C11" s="48"/>
      <c r="D11" s="48" t="s">
        <v>364</v>
      </c>
      <c r="E11" s="48"/>
      <c r="F11" s="48" t="s">
        <v>365</v>
      </c>
      <c r="G11" s="48"/>
      <c r="H11" s="48" t="s">
        <v>366</v>
      </c>
      <c r="I11" s="48"/>
      <c r="J11" s="48" t="s">
        <v>367</v>
      </c>
      <c r="K11" s="48"/>
      <c r="L11" s="48" t="s">
        <v>368</v>
      </c>
      <c r="M11" s="48"/>
    </row>
    <row r="12" spans="1:13" ht="39.950000000000003" customHeight="1" x14ac:dyDescent="0.15">
      <c r="A12" s="44"/>
      <c r="B12" s="51" t="s">
        <v>209</v>
      </c>
      <c r="C12" s="52"/>
      <c r="D12" s="49" t="s">
        <v>40</v>
      </c>
      <c r="E12" s="50"/>
      <c r="F12" s="51" t="s">
        <v>209</v>
      </c>
      <c r="G12" s="52"/>
      <c r="H12" s="49" t="s">
        <v>39</v>
      </c>
      <c r="I12" s="50"/>
      <c r="J12" s="49" t="s">
        <v>108</v>
      </c>
      <c r="K12" s="50"/>
      <c r="L12" s="49" t="s">
        <v>37</v>
      </c>
      <c r="M12" s="50"/>
    </row>
    <row r="13" spans="1:13" ht="39.950000000000003" customHeight="1" x14ac:dyDescent="0.15">
      <c r="A13" s="44"/>
      <c r="B13" s="51"/>
      <c r="C13" s="52"/>
      <c r="D13" s="51" t="s">
        <v>209</v>
      </c>
      <c r="E13" s="52"/>
      <c r="F13" s="51"/>
      <c r="G13" s="52"/>
      <c r="H13" s="51" t="s">
        <v>209</v>
      </c>
      <c r="I13" s="52"/>
      <c r="J13" s="51" t="s">
        <v>209</v>
      </c>
      <c r="K13" s="52"/>
      <c r="L13" s="51" t="s">
        <v>209</v>
      </c>
      <c r="M13" s="52"/>
    </row>
    <row r="14" spans="1:13" ht="15" customHeight="1" x14ac:dyDescent="0.15">
      <c r="A14" s="45"/>
      <c r="B14" s="15">
        <f t="shared" ref="B14:D14" si="0">B18-B16</f>
        <v>486</v>
      </c>
      <c r="C14" s="13" t="s">
        <v>49</v>
      </c>
      <c r="D14" s="15">
        <f t="shared" si="0"/>
        <v>713</v>
      </c>
      <c r="E14" s="13" t="s">
        <v>49</v>
      </c>
      <c r="F14" s="15">
        <f t="shared" ref="F14" si="1">F18-F16</f>
        <v>678</v>
      </c>
      <c r="G14" s="13" t="s">
        <v>49</v>
      </c>
      <c r="H14" s="15">
        <f t="shared" ref="H14" si="2">H18-H16</f>
        <v>548</v>
      </c>
      <c r="I14" s="13" t="s">
        <v>49</v>
      </c>
      <c r="J14" s="15">
        <f t="shared" ref="J14" si="3">J18-J16</f>
        <v>517</v>
      </c>
      <c r="K14" s="13" t="s">
        <v>49</v>
      </c>
      <c r="L14" s="15">
        <f>L18-L16</f>
        <v>603</v>
      </c>
      <c r="M14" s="13" t="s">
        <v>49</v>
      </c>
    </row>
    <row r="15" spans="1:13" ht="50.1" customHeight="1" x14ac:dyDescent="0.15">
      <c r="A15" s="43" t="s">
        <v>41</v>
      </c>
      <c r="B15" s="53" t="s">
        <v>370</v>
      </c>
      <c r="C15" s="54"/>
      <c r="D15" s="53" t="s">
        <v>47</v>
      </c>
      <c r="E15" s="54"/>
      <c r="F15" s="53" t="s">
        <v>371</v>
      </c>
      <c r="G15" s="54"/>
      <c r="H15" s="53" t="s">
        <v>167</v>
      </c>
      <c r="I15" s="54"/>
      <c r="J15" s="55" t="s">
        <v>134</v>
      </c>
      <c r="K15" s="55"/>
      <c r="L15" s="53" t="s">
        <v>314</v>
      </c>
      <c r="M15" s="54"/>
    </row>
    <row r="16" spans="1:13" ht="15" customHeight="1" x14ac:dyDescent="0.15">
      <c r="A16" s="45"/>
      <c r="B16" s="14">
        <v>59</v>
      </c>
      <c r="C16" s="13" t="s">
        <v>49</v>
      </c>
      <c r="D16" s="14">
        <v>100</v>
      </c>
      <c r="E16" s="13" t="s">
        <v>49</v>
      </c>
      <c r="F16" s="14">
        <v>59</v>
      </c>
      <c r="G16" s="13" t="s">
        <v>49</v>
      </c>
      <c r="H16" s="14">
        <v>63</v>
      </c>
      <c r="I16" s="13" t="s">
        <v>49</v>
      </c>
      <c r="J16" s="14">
        <v>128</v>
      </c>
      <c r="K16" s="13" t="s">
        <v>49</v>
      </c>
      <c r="L16" s="14">
        <v>65</v>
      </c>
      <c r="M16" s="13" t="s">
        <v>49</v>
      </c>
    </row>
    <row r="17" spans="1:13" ht="15" customHeight="1" x14ac:dyDescent="0.15">
      <c r="A17" s="5"/>
      <c r="B17" s="6"/>
      <c r="C17" s="7"/>
      <c r="D17" s="6"/>
      <c r="E17" s="7"/>
      <c r="F17" s="6"/>
      <c r="G17" s="7"/>
      <c r="H17" s="6"/>
      <c r="I17" s="7"/>
      <c r="J17" s="6"/>
      <c r="K17" s="7"/>
      <c r="L17" s="6"/>
      <c r="M17" s="7"/>
    </row>
    <row r="18" spans="1:13" ht="23.1" customHeight="1" x14ac:dyDescent="0.15">
      <c r="A18" s="9" t="s">
        <v>48</v>
      </c>
      <c r="B18" s="10">
        <v>545</v>
      </c>
      <c r="C18" s="11" t="s">
        <v>49</v>
      </c>
      <c r="D18" s="10">
        <v>813</v>
      </c>
      <c r="E18" s="11" t="s">
        <v>49</v>
      </c>
      <c r="F18" s="10">
        <v>737</v>
      </c>
      <c r="G18" s="11" t="s">
        <v>49</v>
      </c>
      <c r="H18" s="10">
        <v>611</v>
      </c>
      <c r="I18" s="11" t="s">
        <v>49</v>
      </c>
      <c r="J18" s="10">
        <v>645</v>
      </c>
      <c r="K18" s="11" t="s">
        <v>49</v>
      </c>
      <c r="L18" s="10">
        <v>668</v>
      </c>
      <c r="M18" s="11" t="s">
        <v>49</v>
      </c>
    </row>
    <row r="19" spans="1:13" ht="23.1" customHeight="1" x14ac:dyDescent="0.15">
      <c r="A19" s="9" t="s">
        <v>50</v>
      </c>
      <c r="B19" s="12">
        <v>23.6</v>
      </c>
      <c r="C19" s="11" t="s">
        <v>51</v>
      </c>
      <c r="D19" s="12">
        <v>26.8</v>
      </c>
      <c r="E19" s="11" t="s">
        <v>51</v>
      </c>
      <c r="F19" s="12">
        <v>20.100000000000001</v>
      </c>
      <c r="G19" s="11" t="s">
        <v>51</v>
      </c>
      <c r="H19" s="12">
        <v>20.6</v>
      </c>
      <c r="I19" s="11" t="s">
        <v>51</v>
      </c>
      <c r="J19" s="12">
        <v>28.7</v>
      </c>
      <c r="K19" s="11" t="s">
        <v>51</v>
      </c>
      <c r="L19" s="12">
        <v>31.8</v>
      </c>
      <c r="M19" s="11" t="s">
        <v>51</v>
      </c>
    </row>
    <row r="20" spans="1:13" ht="23.1" customHeight="1" x14ac:dyDescent="0.15">
      <c r="A20" s="9" t="s">
        <v>53</v>
      </c>
      <c r="B20" s="12">
        <v>3.9</v>
      </c>
      <c r="C20" s="11" t="s">
        <v>51</v>
      </c>
      <c r="D20" s="12">
        <v>3.6</v>
      </c>
      <c r="E20" s="11" t="s">
        <v>51</v>
      </c>
      <c r="F20" s="12">
        <v>2.9</v>
      </c>
      <c r="G20" s="11" t="s">
        <v>51</v>
      </c>
      <c r="H20" s="12">
        <v>3.6</v>
      </c>
      <c r="I20" s="11" t="s">
        <v>51</v>
      </c>
      <c r="J20" s="12">
        <v>2.2000000000000002</v>
      </c>
      <c r="K20" s="11" t="s">
        <v>51</v>
      </c>
      <c r="L20" s="12">
        <v>3.4</v>
      </c>
      <c r="M20" s="11" t="s">
        <v>51</v>
      </c>
    </row>
  </sheetData>
  <mergeCells count="75">
    <mergeCell ref="L15:M15"/>
    <mergeCell ref="L2:M3"/>
    <mergeCell ref="A2:K2"/>
    <mergeCell ref="A15:A16"/>
    <mergeCell ref="B15:C15"/>
    <mergeCell ref="D15:E15"/>
    <mergeCell ref="F15:G15"/>
    <mergeCell ref="H15:I15"/>
    <mergeCell ref="J15:K15"/>
    <mergeCell ref="B13:C13"/>
    <mergeCell ref="D13:E13"/>
    <mergeCell ref="F13:G13"/>
    <mergeCell ref="H13:I13"/>
    <mergeCell ref="J13:K13"/>
    <mergeCell ref="L13:M13"/>
    <mergeCell ref="B12:C12"/>
    <mergeCell ref="D12:E12"/>
    <mergeCell ref="F12:G12"/>
    <mergeCell ref="H12:I12"/>
    <mergeCell ref="J12:K12"/>
    <mergeCell ref="L12:M12"/>
    <mergeCell ref="L11:M11"/>
    <mergeCell ref="B10:C10"/>
    <mergeCell ref="D10:E10"/>
    <mergeCell ref="F10:G10"/>
    <mergeCell ref="H10:I10"/>
    <mergeCell ref="J10:K10"/>
    <mergeCell ref="L10:M10"/>
    <mergeCell ref="B11:C11"/>
    <mergeCell ref="D11:E11"/>
    <mergeCell ref="F11:G11"/>
    <mergeCell ref="H11:I11"/>
    <mergeCell ref="J11:K11"/>
    <mergeCell ref="L7:M7"/>
    <mergeCell ref="J6:K6"/>
    <mergeCell ref="J8:K8"/>
    <mergeCell ref="L8:M8"/>
    <mergeCell ref="B9:C9"/>
    <mergeCell ref="D9:E9"/>
    <mergeCell ref="F9:G9"/>
    <mergeCell ref="H9:I9"/>
    <mergeCell ref="J9:K9"/>
    <mergeCell ref="L9:M9"/>
    <mergeCell ref="L5:M5"/>
    <mergeCell ref="A6:A14"/>
    <mergeCell ref="B6:C6"/>
    <mergeCell ref="D6:E6"/>
    <mergeCell ref="F6:G6"/>
    <mergeCell ref="H6:I6"/>
    <mergeCell ref="B8:C8"/>
    <mergeCell ref="D8:E8"/>
    <mergeCell ref="F8:G8"/>
    <mergeCell ref="H8:I8"/>
    <mergeCell ref="L6:M6"/>
    <mergeCell ref="B7:C7"/>
    <mergeCell ref="D7:E7"/>
    <mergeCell ref="F7:G7"/>
    <mergeCell ref="H7:I7"/>
    <mergeCell ref="J7:K7"/>
    <mergeCell ref="L1:M1"/>
    <mergeCell ref="B3:C3"/>
    <mergeCell ref="H3:I3"/>
    <mergeCell ref="J3:K3"/>
    <mergeCell ref="A4:A5"/>
    <mergeCell ref="B4:C4"/>
    <mergeCell ref="D4:E4"/>
    <mergeCell ref="F4:G4"/>
    <mergeCell ref="H4:I4"/>
    <mergeCell ref="J4:K4"/>
    <mergeCell ref="L4:M4"/>
    <mergeCell ref="B5:C5"/>
    <mergeCell ref="D5:E5"/>
    <mergeCell ref="F5:G5"/>
    <mergeCell ref="H5:I5"/>
    <mergeCell ref="J5:K5"/>
  </mergeCells>
  <phoneticPr fontId="4"/>
  <conditionalFormatting sqref="B7:M11 D12:E12 H12:M12">
    <cfRule type="cellIs" dxfId="46" priority="1" operator="equal">
      <formula>0</formula>
    </cfRule>
  </conditionalFormatting>
  <conditionalFormatting sqref="B15:M15">
    <cfRule type="cellIs" dxfId="45" priority="2" operator="equal">
      <formula>0</formula>
    </cfRule>
  </conditionalFormatting>
  <conditionalFormatting sqref="B18:M18">
    <cfRule type="cellIs" dxfId="44" priority="3" operator="equal">
      <formula>0</formula>
    </cfRule>
  </conditionalFormatting>
  <pageMargins left="0.62992125984251968" right="0" top="0.31496062992125984" bottom="0.19685039370078741" header="0.51181102362204722" footer="0.51181102362204722"/>
  <pageSetup paperSize="12" scale="120" orientation="landscape" r:id="rId1"/>
  <headerFooter alignWithMargins="0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85F9FF-04B2-409E-B52B-14E3A26FA28D}">
  <sheetPr codeName="Sheet30"/>
  <dimension ref="A1:M20"/>
  <sheetViews>
    <sheetView zoomScale="90" workbookViewId="0"/>
  </sheetViews>
  <sheetFormatPr defaultColWidth="9" defaultRowHeight="18.75" x14ac:dyDescent="0.15"/>
  <cols>
    <col min="1" max="1" width="12.625" style="1" customWidth="1"/>
    <col min="2" max="2" width="14.125" style="1" customWidth="1"/>
    <col min="3" max="3" width="7.375" style="1" customWidth="1"/>
    <col min="4" max="4" width="14.125" style="1" customWidth="1"/>
    <col min="5" max="5" width="7.375" style="1" customWidth="1"/>
    <col min="6" max="6" width="14.125" style="1" customWidth="1"/>
    <col min="7" max="7" width="7.375" style="1" customWidth="1"/>
    <col min="8" max="8" width="14.125" style="1" customWidth="1"/>
    <col min="9" max="9" width="7.375" style="1" customWidth="1"/>
    <col min="10" max="10" width="14.125" style="1" customWidth="1"/>
    <col min="11" max="11" width="7.375" style="1" customWidth="1"/>
    <col min="12" max="12" width="14.125" style="1" customWidth="1"/>
    <col min="13" max="13" width="7.375" style="1" customWidth="1"/>
    <col min="14" max="16384" width="9" style="1"/>
  </cols>
  <sheetData>
    <row r="1" spans="1:13" ht="24.95" customHeight="1" x14ac:dyDescent="0.15">
      <c r="B1" s="19"/>
      <c r="C1" s="19"/>
      <c r="L1" s="35"/>
      <c r="M1" s="35"/>
    </row>
    <row r="2" spans="1:13" ht="50.1" customHeight="1" x14ac:dyDescent="0.15">
      <c r="B2" s="19"/>
      <c r="C2" s="19"/>
      <c r="D2" s="2"/>
      <c r="E2" s="77" t="s">
        <v>54</v>
      </c>
      <c r="F2" s="77"/>
      <c r="G2" s="77"/>
      <c r="H2" s="77"/>
      <c r="I2" s="77"/>
      <c r="J2" s="77"/>
      <c r="K2" s="77"/>
      <c r="L2" s="77"/>
      <c r="M2" s="77"/>
    </row>
    <row r="3" spans="1:13" ht="24.95" customHeight="1" x14ac:dyDescent="0.15">
      <c r="A3" s="1" t="s">
        <v>1</v>
      </c>
      <c r="B3" s="80" t="s">
        <v>332</v>
      </c>
      <c r="C3" s="80"/>
      <c r="H3" s="38"/>
      <c r="I3" s="39"/>
      <c r="J3" s="40"/>
      <c r="K3" s="40"/>
    </row>
    <row r="4" spans="1:13" ht="39.950000000000003" customHeight="1" x14ac:dyDescent="0.15">
      <c r="A4" s="32"/>
      <c r="B4" s="33">
        <v>45845</v>
      </c>
      <c r="C4" s="34"/>
      <c r="D4" s="33">
        <f>B4+1</f>
        <v>45846</v>
      </c>
      <c r="E4" s="34"/>
      <c r="F4" s="33">
        <f>B4+2</f>
        <v>45847</v>
      </c>
      <c r="G4" s="34"/>
      <c r="H4" s="33">
        <f>B4+3</f>
        <v>45848</v>
      </c>
      <c r="I4" s="34"/>
      <c r="J4" s="33">
        <f>B4+4</f>
        <v>45849</v>
      </c>
      <c r="K4" s="34"/>
      <c r="L4" s="33">
        <f>B4+5</f>
        <v>45850</v>
      </c>
      <c r="M4" s="34"/>
    </row>
    <row r="5" spans="1:13" ht="30" customHeight="1" x14ac:dyDescent="0.15">
      <c r="A5" s="32"/>
      <c r="B5" s="41" t="s">
        <v>3</v>
      </c>
      <c r="C5" s="42"/>
      <c r="D5" s="41" t="s">
        <v>4</v>
      </c>
      <c r="E5" s="42"/>
      <c r="F5" s="41" t="s">
        <v>5</v>
      </c>
      <c r="G5" s="42"/>
      <c r="H5" s="41" t="s">
        <v>6</v>
      </c>
      <c r="I5" s="42"/>
      <c r="J5" s="41" t="s">
        <v>7</v>
      </c>
      <c r="K5" s="42"/>
      <c r="L5" s="41" t="s">
        <v>8</v>
      </c>
      <c r="M5" s="42"/>
    </row>
    <row r="6" spans="1:13" ht="9.9499999999999993" customHeight="1" x14ac:dyDescent="0.15">
      <c r="A6" s="43" t="s">
        <v>9</v>
      </c>
      <c r="B6" s="46"/>
      <c r="C6" s="47"/>
      <c r="D6" s="46"/>
      <c r="E6" s="47"/>
      <c r="F6" s="46"/>
      <c r="G6" s="47"/>
      <c r="H6" s="46"/>
      <c r="I6" s="47"/>
      <c r="J6" s="46"/>
      <c r="K6" s="47"/>
      <c r="L6" s="46"/>
      <c r="M6" s="47"/>
    </row>
    <row r="7" spans="1:13" ht="39.950000000000003" customHeight="1" x14ac:dyDescent="0.15">
      <c r="A7" s="44"/>
      <c r="B7" s="48" t="s">
        <v>333</v>
      </c>
      <c r="C7" s="48"/>
      <c r="D7" s="48" t="s">
        <v>193</v>
      </c>
      <c r="E7" s="48"/>
      <c r="F7" s="48" t="s">
        <v>11</v>
      </c>
      <c r="G7" s="48"/>
      <c r="H7" s="48" t="s">
        <v>11</v>
      </c>
      <c r="I7" s="48"/>
      <c r="J7" s="48" t="s">
        <v>11</v>
      </c>
      <c r="K7" s="48"/>
      <c r="L7" s="48" t="s">
        <v>11</v>
      </c>
      <c r="M7" s="48"/>
    </row>
    <row r="8" spans="1:13" ht="39.950000000000003" customHeight="1" x14ac:dyDescent="0.15">
      <c r="A8" s="44"/>
      <c r="B8" s="48" t="s">
        <v>334</v>
      </c>
      <c r="C8" s="48"/>
      <c r="D8" s="48" t="s">
        <v>90</v>
      </c>
      <c r="E8" s="48"/>
      <c r="F8" s="48" t="s">
        <v>296</v>
      </c>
      <c r="G8" s="48"/>
      <c r="H8" s="49" t="s">
        <v>335</v>
      </c>
      <c r="I8" s="50"/>
      <c r="J8" s="48" t="s">
        <v>336</v>
      </c>
      <c r="K8" s="48"/>
      <c r="L8" s="48" t="s">
        <v>239</v>
      </c>
      <c r="M8" s="48"/>
    </row>
    <row r="9" spans="1:13" ht="39.950000000000003" customHeight="1" x14ac:dyDescent="0.15">
      <c r="A9" s="44"/>
      <c r="B9" s="48" t="s">
        <v>337</v>
      </c>
      <c r="C9" s="48"/>
      <c r="D9" s="48" t="s">
        <v>19</v>
      </c>
      <c r="E9" s="48"/>
      <c r="F9" s="48" t="s">
        <v>338</v>
      </c>
      <c r="G9" s="48"/>
      <c r="H9" s="48" t="s">
        <v>76</v>
      </c>
      <c r="I9" s="48"/>
      <c r="J9" s="48" t="s">
        <v>339</v>
      </c>
      <c r="K9" s="48"/>
      <c r="L9" s="48" t="s">
        <v>340</v>
      </c>
      <c r="M9" s="48"/>
    </row>
    <row r="10" spans="1:13" ht="39.950000000000003" customHeight="1" x14ac:dyDescent="0.15">
      <c r="A10" s="44"/>
      <c r="B10" s="48" t="s">
        <v>178</v>
      </c>
      <c r="C10" s="48"/>
      <c r="D10" s="48" t="s">
        <v>104</v>
      </c>
      <c r="E10" s="48"/>
      <c r="F10" s="48" t="s">
        <v>267</v>
      </c>
      <c r="G10" s="48"/>
      <c r="H10" s="48" t="s">
        <v>341</v>
      </c>
      <c r="I10" s="48"/>
      <c r="J10" s="48" t="s">
        <v>342</v>
      </c>
      <c r="K10" s="48"/>
      <c r="L10" s="48" t="s">
        <v>68</v>
      </c>
      <c r="M10" s="48"/>
    </row>
    <row r="11" spans="1:13" ht="39.950000000000003" customHeight="1" x14ac:dyDescent="0.15">
      <c r="A11" s="44"/>
      <c r="B11" s="48" t="s">
        <v>343</v>
      </c>
      <c r="C11" s="48"/>
      <c r="D11" s="48" t="s">
        <v>99</v>
      </c>
      <c r="E11" s="48"/>
      <c r="F11" s="48" t="s">
        <v>344</v>
      </c>
      <c r="G11" s="48"/>
      <c r="H11" s="48" t="s">
        <v>345</v>
      </c>
      <c r="I11" s="48"/>
      <c r="J11" s="48" t="s">
        <v>346</v>
      </c>
      <c r="K11" s="48"/>
      <c r="L11" s="48" t="s">
        <v>182</v>
      </c>
      <c r="M11" s="48"/>
    </row>
    <row r="12" spans="1:13" ht="39.950000000000003" customHeight="1" x14ac:dyDescent="0.15">
      <c r="A12" s="44"/>
      <c r="B12" s="49"/>
      <c r="C12" s="50"/>
      <c r="D12" s="49" t="s">
        <v>36</v>
      </c>
      <c r="E12" s="50"/>
      <c r="F12" s="49" t="s">
        <v>37</v>
      </c>
      <c r="G12" s="50"/>
      <c r="H12" s="49" t="s">
        <v>40</v>
      </c>
      <c r="I12" s="50"/>
      <c r="J12" s="49" t="s">
        <v>39</v>
      </c>
      <c r="K12" s="50"/>
      <c r="L12" s="49" t="s">
        <v>108</v>
      </c>
      <c r="M12" s="50"/>
    </row>
    <row r="13" spans="1:13" ht="39.950000000000003" customHeight="1" x14ac:dyDescent="0.15">
      <c r="A13" s="44"/>
      <c r="B13" s="51"/>
      <c r="C13" s="52"/>
      <c r="D13" s="51"/>
      <c r="E13" s="52"/>
      <c r="F13" s="49" t="s">
        <v>36</v>
      </c>
      <c r="G13" s="50"/>
      <c r="H13" s="49" t="s">
        <v>36</v>
      </c>
      <c r="I13" s="50"/>
      <c r="J13" s="49" t="s">
        <v>36</v>
      </c>
      <c r="K13" s="50"/>
      <c r="L13" s="49" t="s">
        <v>36</v>
      </c>
      <c r="M13" s="50"/>
    </row>
    <row r="14" spans="1:13" ht="15" customHeight="1" x14ac:dyDescent="0.15">
      <c r="A14" s="45"/>
      <c r="B14" s="15">
        <v>577</v>
      </c>
      <c r="C14" s="13" t="s">
        <v>49</v>
      </c>
      <c r="D14" s="15">
        <f t="shared" ref="D14" si="0">D18-D16</f>
        <v>693</v>
      </c>
      <c r="E14" s="13" t="s">
        <v>49</v>
      </c>
      <c r="F14" s="15">
        <f t="shared" ref="F14" si="1">F18-F16</f>
        <v>503</v>
      </c>
      <c r="G14" s="13" t="s">
        <v>49</v>
      </c>
      <c r="H14" s="15">
        <f t="shared" ref="H14" si="2">H18-H16</f>
        <v>593</v>
      </c>
      <c r="I14" s="13" t="s">
        <v>49</v>
      </c>
      <c r="J14" s="15">
        <f t="shared" ref="J14" si="3">J18-J16</f>
        <v>654</v>
      </c>
      <c r="K14" s="13" t="s">
        <v>49</v>
      </c>
      <c r="L14" s="15">
        <f>L18-L16</f>
        <v>581</v>
      </c>
      <c r="M14" s="13" t="s">
        <v>49</v>
      </c>
    </row>
    <row r="15" spans="1:13" ht="50.1" customHeight="1" x14ac:dyDescent="0.15">
      <c r="A15" s="43" t="s">
        <v>41</v>
      </c>
      <c r="B15" s="78" t="s">
        <v>353</v>
      </c>
      <c r="C15" s="79"/>
      <c r="D15" s="53" t="s">
        <v>347</v>
      </c>
      <c r="E15" s="54"/>
      <c r="F15" s="53" t="s">
        <v>275</v>
      </c>
      <c r="G15" s="54"/>
      <c r="H15" s="53" t="s">
        <v>110</v>
      </c>
      <c r="I15" s="54"/>
      <c r="J15" s="55" t="s">
        <v>132</v>
      </c>
      <c r="K15" s="55"/>
      <c r="L15" s="53" t="s">
        <v>348</v>
      </c>
      <c r="M15" s="54"/>
    </row>
    <row r="16" spans="1:13" ht="15" customHeight="1" x14ac:dyDescent="0.15">
      <c r="A16" s="45"/>
      <c r="B16" s="20" t="s">
        <v>352</v>
      </c>
      <c r="C16" s="13" t="s">
        <v>49</v>
      </c>
      <c r="D16" s="14">
        <v>71</v>
      </c>
      <c r="E16" s="13" t="s">
        <v>49</v>
      </c>
      <c r="F16" s="14">
        <v>57</v>
      </c>
      <c r="G16" s="13" t="s">
        <v>49</v>
      </c>
      <c r="H16" s="14">
        <v>51</v>
      </c>
      <c r="I16" s="13" t="s">
        <v>49</v>
      </c>
      <c r="J16" s="14">
        <v>60</v>
      </c>
      <c r="K16" s="13" t="s">
        <v>49</v>
      </c>
      <c r="L16" s="14">
        <v>72</v>
      </c>
      <c r="M16" s="13" t="s">
        <v>49</v>
      </c>
    </row>
    <row r="17" spans="1:13" ht="15" customHeight="1" x14ac:dyDescent="0.15">
      <c r="A17" s="5"/>
      <c r="B17" s="6"/>
      <c r="C17" s="7"/>
      <c r="D17" s="6"/>
      <c r="E17" s="7"/>
      <c r="F17" s="6"/>
      <c r="G17" s="7"/>
      <c r="H17" s="6"/>
      <c r="I17" s="7"/>
      <c r="J17" s="6"/>
      <c r="K17" s="7"/>
      <c r="L17" s="6"/>
      <c r="M17" s="7"/>
    </row>
    <row r="18" spans="1:13" ht="23.1" customHeight="1" x14ac:dyDescent="0.15">
      <c r="A18" s="9" t="s">
        <v>48</v>
      </c>
      <c r="B18" s="10" t="s">
        <v>349</v>
      </c>
      <c r="C18" s="11" t="s">
        <v>49</v>
      </c>
      <c r="D18" s="10">
        <v>764</v>
      </c>
      <c r="E18" s="11" t="s">
        <v>49</v>
      </c>
      <c r="F18" s="10">
        <v>560</v>
      </c>
      <c r="G18" s="11" t="s">
        <v>49</v>
      </c>
      <c r="H18" s="10">
        <v>644</v>
      </c>
      <c r="I18" s="11" t="s">
        <v>49</v>
      </c>
      <c r="J18" s="10">
        <v>714</v>
      </c>
      <c r="K18" s="11" t="s">
        <v>49</v>
      </c>
      <c r="L18" s="10">
        <v>653</v>
      </c>
      <c r="M18" s="11" t="s">
        <v>49</v>
      </c>
    </row>
    <row r="19" spans="1:13" ht="23.1" customHeight="1" x14ac:dyDescent="0.15">
      <c r="A19" s="9" t="s">
        <v>50</v>
      </c>
      <c r="B19" s="12" t="s">
        <v>350</v>
      </c>
      <c r="C19" s="11" t="s">
        <v>51</v>
      </c>
      <c r="D19" s="12">
        <v>20.3</v>
      </c>
      <c r="E19" s="11" t="s">
        <v>51</v>
      </c>
      <c r="F19" s="12">
        <v>23.6</v>
      </c>
      <c r="G19" s="11" t="s">
        <v>51</v>
      </c>
      <c r="H19" s="12">
        <v>24.7</v>
      </c>
      <c r="I19" s="11" t="s">
        <v>51</v>
      </c>
      <c r="J19" s="12">
        <v>29</v>
      </c>
      <c r="K19" s="11" t="s">
        <v>51</v>
      </c>
      <c r="L19" s="12">
        <v>25.9</v>
      </c>
      <c r="M19" s="11" t="s">
        <v>51</v>
      </c>
    </row>
    <row r="20" spans="1:13" ht="23.1" customHeight="1" x14ac:dyDescent="0.15">
      <c r="A20" s="9" t="s">
        <v>53</v>
      </c>
      <c r="B20" s="12" t="s">
        <v>351</v>
      </c>
      <c r="C20" s="11" t="s">
        <v>51</v>
      </c>
      <c r="D20" s="12">
        <v>2.7</v>
      </c>
      <c r="E20" s="11" t="s">
        <v>51</v>
      </c>
      <c r="F20" s="12">
        <v>4.0999999999999996</v>
      </c>
      <c r="G20" s="11" t="s">
        <v>51</v>
      </c>
      <c r="H20" s="12">
        <v>3.8</v>
      </c>
      <c r="I20" s="11" t="s">
        <v>51</v>
      </c>
      <c r="J20" s="12">
        <v>3</v>
      </c>
      <c r="K20" s="11" t="s">
        <v>51</v>
      </c>
      <c r="L20" s="12">
        <v>3.7</v>
      </c>
      <c r="M20" s="11" t="s">
        <v>51</v>
      </c>
    </row>
  </sheetData>
  <mergeCells count="74">
    <mergeCell ref="L1:M1"/>
    <mergeCell ref="B3:C3"/>
    <mergeCell ref="H3:I3"/>
    <mergeCell ref="J3:K3"/>
    <mergeCell ref="A4:A5"/>
    <mergeCell ref="B4:C4"/>
    <mergeCell ref="D4:E4"/>
    <mergeCell ref="F4:G4"/>
    <mergeCell ref="H4:I4"/>
    <mergeCell ref="J4:K4"/>
    <mergeCell ref="L4:M4"/>
    <mergeCell ref="B5:C5"/>
    <mergeCell ref="D5:E5"/>
    <mergeCell ref="F5:G5"/>
    <mergeCell ref="H5:I5"/>
    <mergeCell ref="J5:K5"/>
    <mergeCell ref="L5:M5"/>
    <mergeCell ref="A6:A14"/>
    <mergeCell ref="B6:C6"/>
    <mergeCell ref="D6:E6"/>
    <mergeCell ref="F6:G6"/>
    <mergeCell ref="H6:I6"/>
    <mergeCell ref="B8:C8"/>
    <mergeCell ref="D8:E8"/>
    <mergeCell ref="F8:G8"/>
    <mergeCell ref="H8:I8"/>
    <mergeCell ref="L6:M6"/>
    <mergeCell ref="B7:C7"/>
    <mergeCell ref="D7:E7"/>
    <mergeCell ref="F7:G7"/>
    <mergeCell ref="H7:I7"/>
    <mergeCell ref="J7:K7"/>
    <mergeCell ref="L7:M7"/>
    <mergeCell ref="J6:K6"/>
    <mergeCell ref="L10:M10"/>
    <mergeCell ref="J8:K8"/>
    <mergeCell ref="L8:M8"/>
    <mergeCell ref="L9:M9"/>
    <mergeCell ref="B9:C9"/>
    <mergeCell ref="D9:E9"/>
    <mergeCell ref="F9:G9"/>
    <mergeCell ref="H9:I9"/>
    <mergeCell ref="J9:K9"/>
    <mergeCell ref="B10:C10"/>
    <mergeCell ref="D10:E10"/>
    <mergeCell ref="F10:G10"/>
    <mergeCell ref="H10:I10"/>
    <mergeCell ref="J10:K10"/>
    <mergeCell ref="F12:G12"/>
    <mergeCell ref="H12:I12"/>
    <mergeCell ref="J12:K12"/>
    <mergeCell ref="L12:M12"/>
    <mergeCell ref="B11:C11"/>
    <mergeCell ref="D11:E11"/>
    <mergeCell ref="F11:G11"/>
    <mergeCell ref="H11:I11"/>
    <mergeCell ref="J11:K11"/>
    <mergeCell ref="L11:M11"/>
    <mergeCell ref="E2:M2"/>
    <mergeCell ref="L15:M15"/>
    <mergeCell ref="A15:A16"/>
    <mergeCell ref="B15:C15"/>
    <mergeCell ref="D15:E15"/>
    <mergeCell ref="F15:G15"/>
    <mergeCell ref="H15:I15"/>
    <mergeCell ref="J15:K15"/>
    <mergeCell ref="B13:C13"/>
    <mergeCell ref="D13:E13"/>
    <mergeCell ref="F13:G13"/>
    <mergeCell ref="H13:I13"/>
    <mergeCell ref="J13:K13"/>
    <mergeCell ref="L13:M13"/>
    <mergeCell ref="B12:C12"/>
    <mergeCell ref="D12:E12"/>
  </mergeCells>
  <phoneticPr fontId="4"/>
  <conditionalFormatting sqref="B7:M12">
    <cfRule type="cellIs" dxfId="43" priority="3" operator="equal">
      <formula>0</formula>
    </cfRule>
  </conditionalFormatting>
  <conditionalFormatting sqref="B15:M15">
    <cfRule type="cellIs" dxfId="42" priority="1" operator="equal">
      <formula>0</formula>
    </cfRule>
  </conditionalFormatting>
  <conditionalFormatting sqref="B18:M18">
    <cfRule type="cellIs" dxfId="41" priority="5" operator="equal">
      <formula>0</formula>
    </cfRule>
  </conditionalFormatting>
  <conditionalFormatting sqref="F13:M13">
    <cfRule type="cellIs" dxfId="40" priority="2" operator="equal">
      <formula>0</formula>
    </cfRule>
  </conditionalFormatting>
  <pageMargins left="0.62992125984251968" right="0" top="0.31496062992125984" bottom="0.19685039370078741" header="0.51181102362204722" footer="0.51181102362204722"/>
  <pageSetup paperSize="12" scale="120" orientation="landscape" r:id="rId1"/>
  <headerFooter alignWithMargins="0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45F8EE-2328-4D8A-A30E-09972D68E4D2}">
  <sheetPr codeName="Sheet31"/>
  <dimension ref="A1:M20"/>
  <sheetViews>
    <sheetView zoomScale="90" workbookViewId="0"/>
  </sheetViews>
  <sheetFormatPr defaultColWidth="9" defaultRowHeight="18.75" x14ac:dyDescent="0.15"/>
  <cols>
    <col min="1" max="1" width="12.625" style="1" customWidth="1"/>
    <col min="2" max="2" width="14.125" style="1" customWidth="1"/>
    <col min="3" max="3" width="7.375" style="1" customWidth="1"/>
    <col min="4" max="4" width="14.125" style="1" customWidth="1"/>
    <col min="5" max="5" width="7.375" style="1" customWidth="1"/>
    <col min="6" max="6" width="14.125" style="1" customWidth="1"/>
    <col min="7" max="7" width="7.375" style="1" customWidth="1"/>
    <col min="8" max="8" width="14.125" style="1" customWidth="1"/>
    <col min="9" max="9" width="7.375" style="1" customWidth="1"/>
    <col min="10" max="10" width="14.125" style="1" customWidth="1"/>
    <col min="11" max="11" width="7.375" style="1" customWidth="1"/>
    <col min="12" max="12" width="14.125" style="1" customWidth="1"/>
    <col min="13" max="13" width="7.375" style="1" customWidth="1"/>
    <col min="14" max="16384" width="9" style="1"/>
  </cols>
  <sheetData>
    <row r="1" spans="1:13" ht="24.95" customHeight="1" x14ac:dyDescent="0.15">
      <c r="L1" s="35"/>
      <c r="M1" s="35"/>
    </row>
    <row r="2" spans="1:13" ht="50.1" customHeight="1" x14ac:dyDescent="0.15">
      <c r="A2" s="36" t="s">
        <v>54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</row>
    <row r="3" spans="1:13" ht="24.95" customHeight="1" x14ac:dyDescent="0.15">
      <c r="A3" s="1" t="s">
        <v>1</v>
      </c>
      <c r="B3" s="37"/>
      <c r="C3" s="37"/>
      <c r="H3" s="38"/>
      <c r="I3" s="39"/>
      <c r="J3" s="40"/>
      <c r="K3" s="40"/>
    </row>
    <row r="4" spans="1:13" ht="39.950000000000003" customHeight="1" x14ac:dyDescent="0.15">
      <c r="A4" s="32"/>
      <c r="B4" s="33">
        <v>45838</v>
      </c>
      <c r="C4" s="34"/>
      <c r="D4" s="33">
        <f>B4+1</f>
        <v>45839</v>
      </c>
      <c r="E4" s="34"/>
      <c r="F4" s="33">
        <f>B4+2</f>
        <v>45840</v>
      </c>
      <c r="G4" s="34"/>
      <c r="H4" s="33">
        <f>B4+3</f>
        <v>45841</v>
      </c>
      <c r="I4" s="34"/>
      <c r="J4" s="33">
        <f>B4+4</f>
        <v>45842</v>
      </c>
      <c r="K4" s="34"/>
      <c r="L4" s="33">
        <f>B4+5</f>
        <v>45843</v>
      </c>
      <c r="M4" s="34"/>
    </row>
    <row r="5" spans="1:13" ht="30" customHeight="1" x14ac:dyDescent="0.15">
      <c r="A5" s="32"/>
      <c r="B5" s="41" t="s">
        <v>3</v>
      </c>
      <c r="C5" s="42"/>
      <c r="D5" s="41" t="s">
        <v>4</v>
      </c>
      <c r="E5" s="42"/>
      <c r="F5" s="41" t="s">
        <v>5</v>
      </c>
      <c r="G5" s="42"/>
      <c r="H5" s="41" t="s">
        <v>6</v>
      </c>
      <c r="I5" s="42"/>
      <c r="J5" s="41" t="s">
        <v>7</v>
      </c>
      <c r="K5" s="42"/>
      <c r="L5" s="41" t="s">
        <v>8</v>
      </c>
      <c r="M5" s="42"/>
    </row>
    <row r="6" spans="1:13" ht="9.9499999999999993" customHeight="1" x14ac:dyDescent="0.15">
      <c r="A6" s="43" t="s">
        <v>9</v>
      </c>
      <c r="B6" s="46"/>
      <c r="C6" s="47"/>
      <c r="D6" s="46"/>
      <c r="E6" s="47"/>
      <c r="F6" s="46"/>
      <c r="G6" s="47"/>
      <c r="H6" s="46"/>
      <c r="I6" s="47"/>
      <c r="J6" s="46"/>
      <c r="K6" s="47"/>
      <c r="L6" s="46"/>
      <c r="M6" s="47"/>
    </row>
    <row r="7" spans="1:13" ht="39.950000000000003" customHeight="1" x14ac:dyDescent="0.15">
      <c r="A7" s="44"/>
      <c r="B7" s="48" t="s">
        <v>143</v>
      </c>
      <c r="C7" s="48"/>
      <c r="D7" s="48" t="s">
        <v>11</v>
      </c>
      <c r="E7" s="48"/>
      <c r="F7" s="48" t="s">
        <v>11</v>
      </c>
      <c r="G7" s="48"/>
      <c r="H7" s="48" t="s">
        <v>11</v>
      </c>
      <c r="I7" s="48"/>
      <c r="J7" s="48" t="s">
        <v>11</v>
      </c>
      <c r="K7" s="48"/>
      <c r="L7" s="48" t="s">
        <v>11</v>
      </c>
      <c r="M7" s="48"/>
    </row>
    <row r="8" spans="1:13" ht="39.950000000000003" customHeight="1" x14ac:dyDescent="0.15">
      <c r="A8" s="44"/>
      <c r="B8" s="48" t="s">
        <v>17</v>
      </c>
      <c r="C8" s="48"/>
      <c r="D8" s="48" t="s">
        <v>316</v>
      </c>
      <c r="E8" s="48"/>
      <c r="F8" s="48" t="s">
        <v>317</v>
      </c>
      <c r="G8" s="48"/>
      <c r="H8" s="49" t="s">
        <v>318</v>
      </c>
      <c r="I8" s="50"/>
      <c r="J8" s="48" t="s">
        <v>171</v>
      </c>
      <c r="K8" s="48"/>
      <c r="L8" s="48" t="s">
        <v>319</v>
      </c>
      <c r="M8" s="48"/>
    </row>
    <row r="9" spans="1:13" ht="39.950000000000003" customHeight="1" x14ac:dyDescent="0.15">
      <c r="A9" s="44"/>
      <c r="B9" s="48" t="s">
        <v>320</v>
      </c>
      <c r="C9" s="48"/>
      <c r="D9" s="48" t="s">
        <v>101</v>
      </c>
      <c r="E9" s="48"/>
      <c r="F9" s="48" t="s">
        <v>321</v>
      </c>
      <c r="G9" s="48"/>
      <c r="H9" s="48" t="s">
        <v>198</v>
      </c>
      <c r="I9" s="48"/>
      <c r="J9" s="48" t="s">
        <v>74</v>
      </c>
      <c r="K9" s="48"/>
      <c r="L9" s="48" t="s">
        <v>322</v>
      </c>
      <c r="M9" s="48"/>
    </row>
    <row r="10" spans="1:13" ht="39.950000000000003" customHeight="1" x14ac:dyDescent="0.15">
      <c r="A10" s="44"/>
      <c r="B10" s="48" t="s">
        <v>152</v>
      </c>
      <c r="C10" s="48"/>
      <c r="D10" s="48" t="s">
        <v>266</v>
      </c>
      <c r="E10" s="48"/>
      <c r="F10" s="48" t="s">
        <v>323</v>
      </c>
      <c r="G10" s="48"/>
      <c r="H10" s="48" t="s">
        <v>324</v>
      </c>
      <c r="I10" s="48"/>
      <c r="J10" s="48" t="s">
        <v>247</v>
      </c>
      <c r="K10" s="48"/>
      <c r="L10" s="48" t="s">
        <v>303</v>
      </c>
      <c r="M10" s="48"/>
    </row>
    <row r="11" spans="1:13" ht="39.950000000000003" customHeight="1" x14ac:dyDescent="0.15">
      <c r="A11" s="44"/>
      <c r="B11" s="48" t="s">
        <v>325</v>
      </c>
      <c r="C11" s="48"/>
      <c r="D11" s="48" t="s">
        <v>326</v>
      </c>
      <c r="E11" s="48"/>
      <c r="F11" s="48" t="s">
        <v>327</v>
      </c>
      <c r="G11" s="48"/>
      <c r="H11" s="48" t="s">
        <v>227</v>
      </c>
      <c r="I11" s="48"/>
      <c r="J11" s="48" t="s">
        <v>328</v>
      </c>
      <c r="K11" s="48"/>
      <c r="L11" s="48" t="s">
        <v>329</v>
      </c>
      <c r="M11" s="48"/>
    </row>
    <row r="12" spans="1:13" ht="39.950000000000003" customHeight="1" x14ac:dyDescent="0.15">
      <c r="A12" s="44"/>
      <c r="B12" s="49" t="s">
        <v>37</v>
      </c>
      <c r="C12" s="50"/>
      <c r="D12" s="49" t="s">
        <v>293</v>
      </c>
      <c r="E12" s="50"/>
      <c r="F12" s="49" t="s">
        <v>40</v>
      </c>
      <c r="G12" s="50"/>
      <c r="H12" s="49" t="s">
        <v>39</v>
      </c>
      <c r="I12" s="50"/>
      <c r="J12" s="49" t="s">
        <v>39</v>
      </c>
      <c r="K12" s="50"/>
      <c r="L12" s="49" t="s">
        <v>38</v>
      </c>
      <c r="M12" s="50"/>
    </row>
    <row r="13" spans="1:13" ht="39.950000000000003" customHeight="1" x14ac:dyDescent="0.15">
      <c r="A13" s="44"/>
      <c r="B13" s="51" t="s">
        <v>36</v>
      </c>
      <c r="C13" s="52"/>
      <c r="D13" s="51" t="s">
        <v>36</v>
      </c>
      <c r="E13" s="52"/>
      <c r="F13" s="51" t="s">
        <v>36</v>
      </c>
      <c r="G13" s="52"/>
      <c r="H13" s="51" t="s">
        <v>36</v>
      </c>
      <c r="I13" s="52"/>
      <c r="J13" s="51" t="s">
        <v>36</v>
      </c>
      <c r="K13" s="52"/>
      <c r="L13" s="51" t="s">
        <v>36</v>
      </c>
      <c r="M13" s="52"/>
    </row>
    <row r="14" spans="1:13" ht="15" customHeight="1" x14ac:dyDescent="0.15">
      <c r="A14" s="45"/>
      <c r="B14" s="15">
        <f>B18-B16</f>
        <v>610</v>
      </c>
      <c r="C14" s="13" t="s">
        <v>49</v>
      </c>
      <c r="D14" s="15">
        <f t="shared" ref="D14" si="0">D18-D16</f>
        <v>607</v>
      </c>
      <c r="E14" s="13" t="s">
        <v>49</v>
      </c>
      <c r="F14" s="15">
        <f t="shared" ref="F14" si="1">F18-F16</f>
        <v>680</v>
      </c>
      <c r="G14" s="13" t="s">
        <v>49</v>
      </c>
      <c r="H14" s="15">
        <f t="shared" ref="H14" si="2">H18-H16</f>
        <v>579</v>
      </c>
      <c r="I14" s="13" t="s">
        <v>49</v>
      </c>
      <c r="J14" s="15">
        <f t="shared" ref="J14" si="3">J18-J16</f>
        <v>615</v>
      </c>
      <c r="K14" s="13" t="s">
        <v>49</v>
      </c>
      <c r="L14" s="15">
        <f>L18-L16</f>
        <v>482</v>
      </c>
      <c r="M14" s="13" t="s">
        <v>49</v>
      </c>
    </row>
    <row r="15" spans="1:13" ht="50.1" customHeight="1" x14ac:dyDescent="0.15">
      <c r="A15" s="43" t="s">
        <v>41</v>
      </c>
      <c r="B15" s="53" t="s">
        <v>330</v>
      </c>
      <c r="C15" s="54"/>
      <c r="D15" s="53" t="s">
        <v>185</v>
      </c>
      <c r="E15" s="54"/>
      <c r="F15" s="53" t="s">
        <v>46</v>
      </c>
      <c r="G15" s="54"/>
      <c r="H15" s="53" t="s">
        <v>331</v>
      </c>
      <c r="I15" s="54"/>
      <c r="J15" s="55" t="s">
        <v>210</v>
      </c>
      <c r="K15" s="55"/>
      <c r="L15" s="53" t="s">
        <v>165</v>
      </c>
      <c r="M15" s="54"/>
    </row>
    <row r="16" spans="1:13" ht="15" customHeight="1" x14ac:dyDescent="0.15">
      <c r="A16" s="45"/>
      <c r="B16" s="14">
        <v>52</v>
      </c>
      <c r="C16" s="13" t="s">
        <v>49</v>
      </c>
      <c r="D16" s="14">
        <v>71</v>
      </c>
      <c r="E16" s="13" t="s">
        <v>49</v>
      </c>
      <c r="F16" s="14">
        <v>47</v>
      </c>
      <c r="G16" s="13" t="s">
        <v>49</v>
      </c>
      <c r="H16" s="14">
        <v>78</v>
      </c>
      <c r="I16" s="13" t="s">
        <v>49</v>
      </c>
      <c r="J16" s="14">
        <v>73</v>
      </c>
      <c r="K16" s="13" t="s">
        <v>49</v>
      </c>
      <c r="L16" s="14">
        <v>92</v>
      </c>
      <c r="M16" s="13" t="s">
        <v>49</v>
      </c>
    </row>
    <row r="17" spans="1:13" ht="15" customHeight="1" x14ac:dyDescent="0.15">
      <c r="A17" s="5"/>
      <c r="B17" s="6"/>
      <c r="C17" s="7"/>
      <c r="D17" s="6"/>
      <c r="E17" s="7"/>
      <c r="F17" s="6"/>
      <c r="G17" s="7"/>
      <c r="H17" s="6"/>
      <c r="I17" s="7"/>
      <c r="J17" s="6"/>
      <c r="K17" s="7"/>
      <c r="L17" s="6"/>
      <c r="M17" s="7"/>
    </row>
    <row r="18" spans="1:13" ht="23.1" customHeight="1" x14ac:dyDescent="0.15">
      <c r="A18" s="9" t="s">
        <v>48</v>
      </c>
      <c r="B18" s="10">
        <v>662</v>
      </c>
      <c r="C18" s="11" t="s">
        <v>49</v>
      </c>
      <c r="D18" s="10">
        <v>678</v>
      </c>
      <c r="E18" s="11" t="s">
        <v>49</v>
      </c>
      <c r="F18" s="10">
        <v>727</v>
      </c>
      <c r="G18" s="11" t="s">
        <v>49</v>
      </c>
      <c r="H18" s="10">
        <v>657</v>
      </c>
      <c r="I18" s="11" t="s">
        <v>49</v>
      </c>
      <c r="J18" s="10">
        <v>688</v>
      </c>
      <c r="K18" s="11" t="s">
        <v>49</v>
      </c>
      <c r="L18" s="10">
        <v>574</v>
      </c>
      <c r="M18" s="11" t="s">
        <v>49</v>
      </c>
    </row>
    <row r="19" spans="1:13" ht="23.1" customHeight="1" x14ac:dyDescent="0.15">
      <c r="A19" s="9" t="s">
        <v>50</v>
      </c>
      <c r="B19" s="12">
        <v>16.899999999999999</v>
      </c>
      <c r="C19" s="11" t="s">
        <v>51</v>
      </c>
      <c r="D19" s="12">
        <v>31.4</v>
      </c>
      <c r="E19" s="11" t="s">
        <v>51</v>
      </c>
      <c r="F19" s="12">
        <v>27.4</v>
      </c>
      <c r="G19" s="11" t="s">
        <v>51</v>
      </c>
      <c r="H19" s="12">
        <v>18.100000000000001</v>
      </c>
      <c r="I19" s="11" t="s">
        <v>51</v>
      </c>
      <c r="J19" s="12">
        <v>22.6</v>
      </c>
      <c r="K19" s="11" t="s">
        <v>51</v>
      </c>
      <c r="L19" s="12">
        <v>25.93</v>
      </c>
      <c r="M19" s="11" t="s">
        <v>51</v>
      </c>
    </row>
    <row r="20" spans="1:13" ht="23.1" customHeight="1" x14ac:dyDescent="0.15">
      <c r="A20" s="9" t="s">
        <v>53</v>
      </c>
      <c r="B20" s="12">
        <v>4.3</v>
      </c>
      <c r="C20" s="11" t="s">
        <v>51</v>
      </c>
      <c r="D20" s="12">
        <v>2.7</v>
      </c>
      <c r="E20" s="11" t="s">
        <v>51</v>
      </c>
      <c r="F20" s="12">
        <v>4</v>
      </c>
      <c r="G20" s="11" t="s">
        <v>51</v>
      </c>
      <c r="H20" s="12">
        <v>4</v>
      </c>
      <c r="I20" s="11" t="s">
        <v>51</v>
      </c>
      <c r="J20" s="12">
        <v>2.9</v>
      </c>
      <c r="K20" s="11" t="s">
        <v>51</v>
      </c>
      <c r="L20" s="12">
        <v>3.4</v>
      </c>
      <c r="M20" s="11" t="s">
        <v>51</v>
      </c>
    </row>
  </sheetData>
  <mergeCells count="74">
    <mergeCell ref="A4:A5"/>
    <mergeCell ref="B4:C4"/>
    <mergeCell ref="D4:E4"/>
    <mergeCell ref="F4:G4"/>
    <mergeCell ref="H4:I4"/>
    <mergeCell ref="L1:M1"/>
    <mergeCell ref="A2:M2"/>
    <mergeCell ref="B3:C3"/>
    <mergeCell ref="H3:I3"/>
    <mergeCell ref="J3:K3"/>
    <mergeCell ref="J4:K4"/>
    <mergeCell ref="L4:M4"/>
    <mergeCell ref="B5:C5"/>
    <mergeCell ref="D5:E5"/>
    <mergeCell ref="F5:G5"/>
    <mergeCell ref="H5:I5"/>
    <mergeCell ref="J5:K5"/>
    <mergeCell ref="L5:M5"/>
    <mergeCell ref="A6:A14"/>
    <mergeCell ref="B6:C6"/>
    <mergeCell ref="D6:E6"/>
    <mergeCell ref="F6:G6"/>
    <mergeCell ref="H6:I6"/>
    <mergeCell ref="B8:C8"/>
    <mergeCell ref="D8:E8"/>
    <mergeCell ref="F8:G8"/>
    <mergeCell ref="H8:I8"/>
    <mergeCell ref="L6:M6"/>
    <mergeCell ref="B7:C7"/>
    <mergeCell ref="D7:E7"/>
    <mergeCell ref="F7:G7"/>
    <mergeCell ref="H7:I7"/>
    <mergeCell ref="J7:K7"/>
    <mergeCell ref="L7:M7"/>
    <mergeCell ref="J6:K6"/>
    <mergeCell ref="J8:K8"/>
    <mergeCell ref="L8:M8"/>
    <mergeCell ref="B9:C9"/>
    <mergeCell ref="D9:E9"/>
    <mergeCell ref="F9:G9"/>
    <mergeCell ref="H9:I9"/>
    <mergeCell ref="J9:K9"/>
    <mergeCell ref="L9:M9"/>
    <mergeCell ref="L11:M11"/>
    <mergeCell ref="B10:C10"/>
    <mergeCell ref="D10:E10"/>
    <mergeCell ref="F10:G10"/>
    <mergeCell ref="H10:I10"/>
    <mergeCell ref="J10:K10"/>
    <mergeCell ref="L10:M10"/>
    <mergeCell ref="B11:C11"/>
    <mergeCell ref="D11:E11"/>
    <mergeCell ref="F11:G11"/>
    <mergeCell ref="H11:I11"/>
    <mergeCell ref="J11:K11"/>
    <mergeCell ref="L13:M13"/>
    <mergeCell ref="B12:C12"/>
    <mergeCell ref="D12:E12"/>
    <mergeCell ref="F12:G12"/>
    <mergeCell ref="H12:I12"/>
    <mergeCell ref="J12:K12"/>
    <mergeCell ref="L12:M12"/>
    <mergeCell ref="B13:C13"/>
    <mergeCell ref="D13:E13"/>
    <mergeCell ref="F13:G13"/>
    <mergeCell ref="H13:I13"/>
    <mergeCell ref="J13:K13"/>
    <mergeCell ref="L15:M15"/>
    <mergeCell ref="A15:A16"/>
    <mergeCell ref="B15:C15"/>
    <mergeCell ref="D15:E15"/>
    <mergeCell ref="F15:G15"/>
    <mergeCell ref="H15:I15"/>
    <mergeCell ref="J15:K15"/>
  </mergeCells>
  <phoneticPr fontId="4"/>
  <conditionalFormatting sqref="B7:M12">
    <cfRule type="cellIs" dxfId="39" priority="1" operator="equal">
      <formula>0</formula>
    </cfRule>
  </conditionalFormatting>
  <conditionalFormatting sqref="B15:M15">
    <cfRule type="cellIs" dxfId="38" priority="2" operator="equal">
      <formula>0</formula>
    </cfRule>
  </conditionalFormatting>
  <conditionalFormatting sqref="B18:M18">
    <cfRule type="cellIs" dxfId="37" priority="3" operator="equal">
      <formula>0</formula>
    </cfRule>
  </conditionalFormatting>
  <pageMargins left="0.62992125984251968" right="0" top="0.31496062992125984" bottom="0.19685039370078741" header="0.51181102362204722" footer="0.51181102362204722"/>
  <pageSetup paperSize="12" scale="120" orientation="landscape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78A546-B72E-4F96-BDB7-2AFCD1820AE3}">
  <sheetPr codeName="Sheet32"/>
  <dimension ref="A1:M20"/>
  <sheetViews>
    <sheetView zoomScale="90" workbookViewId="0"/>
  </sheetViews>
  <sheetFormatPr defaultColWidth="9" defaultRowHeight="18.75" x14ac:dyDescent="0.15"/>
  <cols>
    <col min="1" max="1" width="12.625" style="1" customWidth="1"/>
    <col min="2" max="2" width="14.125" style="1" customWidth="1"/>
    <col min="3" max="3" width="7.375" style="1" customWidth="1"/>
    <col min="4" max="4" width="14.125" style="1" customWidth="1"/>
    <col min="5" max="5" width="7.375" style="1" customWidth="1"/>
    <col min="6" max="6" width="14.125" style="1" customWidth="1"/>
    <col min="7" max="7" width="7.375" style="1" customWidth="1"/>
    <col min="8" max="8" width="14.125" style="1" customWidth="1"/>
    <col min="9" max="9" width="7.375" style="1" customWidth="1"/>
    <col min="10" max="10" width="14.125" style="1" customWidth="1"/>
    <col min="11" max="11" width="7.375" style="1" customWidth="1"/>
    <col min="12" max="12" width="14.125" style="1" customWidth="1"/>
    <col min="13" max="13" width="7.375" style="1" customWidth="1"/>
    <col min="14" max="16384" width="9" style="1"/>
  </cols>
  <sheetData>
    <row r="1" spans="1:13" ht="24.95" customHeight="1" x14ac:dyDescent="0.15">
      <c r="L1" s="35"/>
      <c r="M1" s="35"/>
    </row>
    <row r="2" spans="1:13" ht="50.1" customHeight="1" x14ac:dyDescent="0.15">
      <c r="A2" s="36" t="s">
        <v>54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</row>
    <row r="3" spans="1:13" ht="24.95" customHeight="1" x14ac:dyDescent="0.15">
      <c r="A3" s="1" t="s">
        <v>1</v>
      </c>
      <c r="B3" s="37"/>
      <c r="C3" s="37"/>
      <c r="F3" s="40" t="s">
        <v>115</v>
      </c>
      <c r="G3" s="40"/>
      <c r="H3" s="38"/>
      <c r="I3" s="39"/>
    </row>
    <row r="4" spans="1:13" ht="39.950000000000003" customHeight="1" x14ac:dyDescent="0.15">
      <c r="A4" s="32"/>
      <c r="B4" s="33">
        <v>45831</v>
      </c>
      <c r="C4" s="34"/>
      <c r="D4" s="33">
        <f>B4+1</f>
        <v>45832</v>
      </c>
      <c r="E4" s="34"/>
      <c r="F4" s="33">
        <f>B4+2</f>
        <v>45833</v>
      </c>
      <c r="G4" s="34"/>
      <c r="H4" s="33">
        <f>B4+3</f>
        <v>45834</v>
      </c>
      <c r="I4" s="34"/>
      <c r="J4" s="33">
        <f>B4+4</f>
        <v>45835</v>
      </c>
      <c r="K4" s="34"/>
      <c r="L4" s="33">
        <f>B4+5</f>
        <v>45836</v>
      </c>
      <c r="M4" s="34"/>
    </row>
    <row r="5" spans="1:13" ht="30" customHeight="1" x14ac:dyDescent="0.15">
      <c r="A5" s="32"/>
      <c r="B5" s="41" t="s">
        <v>3</v>
      </c>
      <c r="C5" s="42"/>
      <c r="D5" s="41" t="s">
        <v>4</v>
      </c>
      <c r="E5" s="42"/>
      <c r="F5" s="41" t="s">
        <v>5</v>
      </c>
      <c r="G5" s="42"/>
      <c r="H5" s="41" t="s">
        <v>6</v>
      </c>
      <c r="I5" s="42"/>
      <c r="J5" s="41" t="s">
        <v>7</v>
      </c>
      <c r="K5" s="42"/>
      <c r="L5" s="41" t="s">
        <v>8</v>
      </c>
      <c r="M5" s="42"/>
    </row>
    <row r="6" spans="1:13" ht="9.9499999999999993" customHeight="1" x14ac:dyDescent="0.15">
      <c r="A6" s="43" t="s">
        <v>9</v>
      </c>
      <c r="B6" s="46"/>
      <c r="C6" s="47"/>
      <c r="D6" s="46"/>
      <c r="E6" s="47"/>
      <c r="F6" s="46"/>
      <c r="G6" s="47"/>
      <c r="H6" s="46"/>
      <c r="I6" s="47"/>
      <c r="J6" s="46"/>
      <c r="K6" s="47"/>
      <c r="L6" s="46"/>
      <c r="M6" s="47"/>
    </row>
    <row r="7" spans="1:13" ht="39.950000000000003" customHeight="1" x14ac:dyDescent="0.15">
      <c r="A7" s="44"/>
      <c r="B7" s="49" t="str">
        <f>'[3]週間献立（老健・GH）'!$D$13</f>
        <v>ご 飯</v>
      </c>
      <c r="C7" s="50"/>
      <c r="D7" s="49" t="str">
        <f>'[3]週間献立（老健・GH）'!$F$13</f>
        <v>ご 飯</v>
      </c>
      <c r="E7" s="50"/>
      <c r="F7" s="49" t="str">
        <f>'[3]週間献立（老健・GH）'!$H$13</f>
        <v>散らし寿司</v>
      </c>
      <c r="G7" s="50"/>
      <c r="H7" s="49" t="str">
        <f>'[3]週間献立（老健・GH）'!$J$13</f>
        <v>ご 飯</v>
      </c>
      <c r="I7" s="50"/>
      <c r="J7" s="49" t="str">
        <f>'[3]週間献立（老健・GH）'!$L$13</f>
        <v>ご 飯</v>
      </c>
      <c r="K7" s="50"/>
      <c r="L7" s="49" t="str">
        <f>'[3]週間献立（老健・GH）'!$N$13</f>
        <v>ご 飯</v>
      </c>
      <c r="M7" s="50"/>
    </row>
    <row r="8" spans="1:13" ht="39.950000000000003" customHeight="1" x14ac:dyDescent="0.15">
      <c r="A8" s="44"/>
      <c r="B8" s="49" t="str">
        <f>'[3]週間献立（老健・GH）'!$D$14</f>
        <v>鮭のレモン醤油焼き</v>
      </c>
      <c r="C8" s="50"/>
      <c r="D8" s="49" t="str">
        <f>'[3]週間献立（老健・GH）'!$F$14</f>
        <v>とんかつ</v>
      </c>
      <c r="E8" s="50"/>
      <c r="F8" s="49" t="str">
        <f>'[3]週間献立（老健・GH）'!$H$14</f>
        <v>煮しめ</v>
      </c>
      <c r="G8" s="50"/>
      <c r="H8" s="49" t="str">
        <f>'[3]週間献立（老健・GH）'!$J$14</f>
        <v>白身魚のからしマヨネーズ焼き</v>
      </c>
      <c r="I8" s="50"/>
      <c r="J8" s="49" t="str">
        <f>'[3]週間献立（老健・GH）'!$L$14</f>
        <v>鶏肉の唐揚げ</v>
      </c>
      <c r="K8" s="50"/>
      <c r="L8" s="49" t="str">
        <f>'[3]週間献立（老健・GH）'!$N$14</f>
        <v>肉団子のトマト煮</v>
      </c>
      <c r="M8" s="50"/>
    </row>
    <row r="9" spans="1:13" ht="39.950000000000003" customHeight="1" x14ac:dyDescent="0.15">
      <c r="A9" s="44"/>
      <c r="B9" s="49" t="str">
        <f>'[3]週間献立（老健・GH）'!$D$15</f>
        <v>ブロッコリーのサラダ</v>
      </c>
      <c r="C9" s="50"/>
      <c r="D9" s="49" t="str">
        <f>'[3]週間献立（老健・GH）'!$F$15</f>
        <v>ジャーマンポテト</v>
      </c>
      <c r="E9" s="50"/>
      <c r="F9" s="49" t="s">
        <v>244</v>
      </c>
      <c r="G9" s="50"/>
      <c r="H9" s="49" t="str">
        <f>'[3]週間献立（老健・GH）'!$J$15</f>
        <v>玉葱の酢の物</v>
      </c>
      <c r="I9" s="50"/>
      <c r="J9" s="49" t="str">
        <f>'[3]週間献立（老健・GH）'!$L$15</f>
        <v>大根の和風サラダ</v>
      </c>
      <c r="K9" s="50"/>
      <c r="L9" s="49" t="str">
        <f>'[3]週間献立（老健・GH）'!$N$15</f>
        <v>チンゲン菜のからし和え</v>
      </c>
      <c r="M9" s="50"/>
    </row>
    <row r="10" spans="1:13" ht="39.950000000000003" customHeight="1" x14ac:dyDescent="0.15">
      <c r="A10" s="44"/>
      <c r="B10" s="49" t="str">
        <f>'[3]週間献立（老健・GH）'!$D$16</f>
        <v>卵豆腐</v>
      </c>
      <c r="C10" s="50"/>
      <c r="D10" s="49" t="str">
        <f>'[3]週間献立（老健・GH）'!$F$16</f>
        <v>しめじと葱の清汁</v>
      </c>
      <c r="E10" s="50"/>
      <c r="F10" s="49" t="s">
        <v>206</v>
      </c>
      <c r="G10" s="50"/>
      <c r="H10" s="49" t="str">
        <f>'[3]週間献立（老健・GH）'!$J$16</f>
        <v>蓮根の煮物</v>
      </c>
      <c r="I10" s="50"/>
      <c r="J10" s="49" t="str">
        <f>'[3]週間献立（老健・GH）'!$L$16</f>
        <v>高野豆腐の含め煮</v>
      </c>
      <c r="K10" s="50"/>
      <c r="L10" s="49" t="str">
        <f>'[3]週間献立（老健・GH）'!$N$16</f>
        <v>春雨のスープ煮</v>
      </c>
      <c r="M10" s="50"/>
    </row>
    <row r="11" spans="1:13" ht="39.950000000000003" customHeight="1" x14ac:dyDescent="0.15">
      <c r="A11" s="44"/>
      <c r="B11" s="49" t="str">
        <f>'[3]週間献立（老健・GH）'!$D$17</f>
        <v>花麩とオクラの味噌汁</v>
      </c>
      <c r="C11" s="50"/>
      <c r="D11" s="49" t="str">
        <f>'[3]週間献立（老健・GH）'!$F$17</f>
        <v>漬け物</v>
      </c>
      <c r="E11" s="50"/>
      <c r="F11" s="49" t="s">
        <v>311</v>
      </c>
      <c r="G11" s="50"/>
      <c r="H11" s="49" t="str">
        <f>'[3]週間献立（老健・GH）'!$J$17</f>
        <v>あられ麩と玉葱の味噌汁</v>
      </c>
      <c r="I11" s="50"/>
      <c r="J11" s="49" t="str">
        <f>'[3]週間献立（老健・GH）'!$L$17</f>
        <v>渦巻麩とワカメの味噌汁</v>
      </c>
      <c r="K11" s="50"/>
      <c r="L11" s="49" t="str">
        <f>'[3]週間献立（老健・GH）'!$N$17</f>
        <v>豆腐とワカメの味噌汁</v>
      </c>
      <c r="M11" s="50"/>
    </row>
    <row r="12" spans="1:13" ht="39.950000000000003" customHeight="1" x14ac:dyDescent="0.15">
      <c r="A12" s="44"/>
      <c r="B12" s="49" t="s">
        <v>37</v>
      </c>
      <c r="C12" s="50"/>
      <c r="D12" s="51" t="s">
        <v>209</v>
      </c>
      <c r="E12" s="52"/>
      <c r="F12" s="49" t="s">
        <v>315</v>
      </c>
      <c r="G12" s="50"/>
      <c r="H12" s="49" t="s">
        <v>39</v>
      </c>
      <c r="I12" s="50"/>
      <c r="J12" s="49" t="s">
        <v>40</v>
      </c>
      <c r="K12" s="50"/>
      <c r="L12" s="49" t="s">
        <v>108</v>
      </c>
      <c r="M12" s="50"/>
    </row>
    <row r="13" spans="1:13" ht="39.950000000000003" customHeight="1" x14ac:dyDescent="0.15">
      <c r="A13" s="44"/>
      <c r="B13" s="51" t="s">
        <v>209</v>
      </c>
      <c r="C13" s="52"/>
      <c r="D13" s="51"/>
      <c r="E13" s="52"/>
      <c r="F13" s="51" t="s">
        <v>233</v>
      </c>
      <c r="G13" s="52"/>
      <c r="H13" s="51" t="s">
        <v>209</v>
      </c>
      <c r="I13" s="52"/>
      <c r="J13" s="51" t="s">
        <v>209</v>
      </c>
      <c r="K13" s="52"/>
      <c r="L13" s="51" t="s">
        <v>209</v>
      </c>
      <c r="M13" s="52"/>
    </row>
    <row r="14" spans="1:13" ht="15" customHeight="1" x14ac:dyDescent="0.15">
      <c r="A14" s="45"/>
      <c r="B14" s="15">
        <f>B18-B16</f>
        <v>585</v>
      </c>
      <c r="C14" s="13" t="s">
        <v>49</v>
      </c>
      <c r="D14" s="15">
        <f t="shared" ref="D14" si="0">D18-D16</f>
        <v>552</v>
      </c>
      <c r="E14" s="13" t="s">
        <v>49</v>
      </c>
      <c r="F14" s="15">
        <f t="shared" ref="F14" si="1">F18-F16</f>
        <v>796</v>
      </c>
      <c r="G14" s="13" t="s">
        <v>49</v>
      </c>
      <c r="H14" s="15">
        <f t="shared" ref="H14" si="2">H18-H16</f>
        <v>622</v>
      </c>
      <c r="I14" s="13" t="s">
        <v>49</v>
      </c>
      <c r="J14" s="15">
        <f t="shared" ref="J14" si="3">J18-J16</f>
        <v>715</v>
      </c>
      <c r="K14" s="13" t="s">
        <v>49</v>
      </c>
      <c r="L14" s="15">
        <f>L18-L16</f>
        <v>599</v>
      </c>
      <c r="M14" s="13" t="s">
        <v>49</v>
      </c>
    </row>
    <row r="15" spans="1:13" ht="50.1" customHeight="1" x14ac:dyDescent="0.15">
      <c r="A15" s="43" t="s">
        <v>41</v>
      </c>
      <c r="B15" s="53" t="s">
        <v>111</v>
      </c>
      <c r="C15" s="54"/>
      <c r="D15" s="53" t="s">
        <v>187</v>
      </c>
      <c r="E15" s="54"/>
      <c r="F15" s="53" t="s">
        <v>312</v>
      </c>
      <c r="G15" s="54"/>
      <c r="H15" s="53" t="s">
        <v>313</v>
      </c>
      <c r="I15" s="54"/>
      <c r="J15" s="55" t="s">
        <v>112</v>
      </c>
      <c r="K15" s="55"/>
      <c r="L15" s="53" t="s">
        <v>314</v>
      </c>
      <c r="M15" s="54"/>
    </row>
    <row r="16" spans="1:13" ht="15" customHeight="1" x14ac:dyDescent="0.15">
      <c r="A16" s="45"/>
      <c r="B16" s="14">
        <v>128</v>
      </c>
      <c r="C16" s="13" t="s">
        <v>49</v>
      </c>
      <c r="D16" s="14">
        <v>51</v>
      </c>
      <c r="E16" s="13" t="s">
        <v>49</v>
      </c>
      <c r="F16" s="14">
        <v>162</v>
      </c>
      <c r="G16" s="13" t="s">
        <v>49</v>
      </c>
      <c r="H16" s="14">
        <v>57</v>
      </c>
      <c r="I16" s="13" t="s">
        <v>49</v>
      </c>
      <c r="J16" s="14">
        <v>57</v>
      </c>
      <c r="K16" s="13" t="s">
        <v>49</v>
      </c>
      <c r="L16" s="14">
        <v>65</v>
      </c>
      <c r="M16" s="13" t="s">
        <v>49</v>
      </c>
    </row>
    <row r="17" spans="1:13" ht="15" customHeight="1" x14ac:dyDescent="0.15">
      <c r="A17" s="5"/>
      <c r="B17" s="6"/>
      <c r="C17" s="7"/>
      <c r="D17" s="6"/>
      <c r="E17" s="7"/>
      <c r="F17" s="6"/>
      <c r="G17" s="7"/>
      <c r="H17" s="6"/>
      <c r="I17" s="7"/>
      <c r="J17" s="6"/>
      <c r="K17" s="7"/>
      <c r="L17" s="6"/>
      <c r="M17" s="7"/>
    </row>
    <row r="18" spans="1:13" ht="23.1" customHeight="1" x14ac:dyDescent="0.15">
      <c r="A18" s="9" t="s">
        <v>48</v>
      </c>
      <c r="B18" s="10">
        <v>713</v>
      </c>
      <c r="C18" s="11" t="s">
        <v>49</v>
      </c>
      <c r="D18" s="10">
        <v>603</v>
      </c>
      <c r="E18" s="11" t="s">
        <v>49</v>
      </c>
      <c r="F18" s="10">
        <v>958</v>
      </c>
      <c r="G18" s="11" t="s">
        <v>49</v>
      </c>
      <c r="H18" s="10">
        <v>679</v>
      </c>
      <c r="I18" s="11" t="s">
        <v>49</v>
      </c>
      <c r="J18" s="10">
        <v>772</v>
      </c>
      <c r="K18" s="11" t="s">
        <v>49</v>
      </c>
      <c r="L18" s="10">
        <v>664</v>
      </c>
      <c r="M18" s="11" t="s">
        <v>49</v>
      </c>
    </row>
    <row r="19" spans="1:13" ht="23.1" customHeight="1" x14ac:dyDescent="0.15">
      <c r="A19" s="9" t="s">
        <v>50</v>
      </c>
      <c r="B19" s="12">
        <v>33.799999999999997</v>
      </c>
      <c r="C19" s="11" t="s">
        <v>51</v>
      </c>
      <c r="D19" s="12">
        <v>18.899999999999999</v>
      </c>
      <c r="E19" s="11" t="s">
        <v>51</v>
      </c>
      <c r="F19" s="12">
        <v>36.1</v>
      </c>
      <c r="G19" s="11" t="s">
        <v>51</v>
      </c>
      <c r="H19" s="12">
        <v>24.6</v>
      </c>
      <c r="I19" s="11" t="s">
        <v>51</v>
      </c>
      <c r="J19" s="12">
        <v>24.3</v>
      </c>
      <c r="K19" s="11" t="s">
        <v>51</v>
      </c>
      <c r="L19" s="12">
        <v>23.4</v>
      </c>
      <c r="M19" s="11" t="s">
        <v>51</v>
      </c>
    </row>
    <row r="20" spans="1:13" ht="23.1" customHeight="1" x14ac:dyDescent="0.15">
      <c r="A20" s="9" t="s">
        <v>53</v>
      </c>
      <c r="B20" s="12">
        <v>3.7</v>
      </c>
      <c r="C20" s="11" t="s">
        <v>51</v>
      </c>
      <c r="D20" s="12">
        <v>2.2999999999999998</v>
      </c>
      <c r="E20" s="11" t="s">
        <v>51</v>
      </c>
      <c r="F20" s="12">
        <v>5.3</v>
      </c>
      <c r="G20" s="11" t="s">
        <v>51</v>
      </c>
      <c r="H20" s="12">
        <v>3.8</v>
      </c>
      <c r="I20" s="11" t="s">
        <v>51</v>
      </c>
      <c r="J20" s="12">
        <v>3.4</v>
      </c>
      <c r="K20" s="11" t="s">
        <v>51</v>
      </c>
      <c r="L20" s="12">
        <v>4.2</v>
      </c>
      <c r="M20" s="11" t="s">
        <v>51</v>
      </c>
    </row>
  </sheetData>
  <mergeCells count="74">
    <mergeCell ref="A4:A5"/>
    <mergeCell ref="B4:C4"/>
    <mergeCell ref="D4:E4"/>
    <mergeCell ref="F4:G4"/>
    <mergeCell ref="H4:I4"/>
    <mergeCell ref="L1:M1"/>
    <mergeCell ref="A2:M2"/>
    <mergeCell ref="B3:C3"/>
    <mergeCell ref="H3:I3"/>
    <mergeCell ref="F3:G3"/>
    <mergeCell ref="J4:K4"/>
    <mergeCell ref="L4:M4"/>
    <mergeCell ref="B5:C5"/>
    <mergeCell ref="D5:E5"/>
    <mergeCell ref="F5:G5"/>
    <mergeCell ref="H5:I5"/>
    <mergeCell ref="J5:K5"/>
    <mergeCell ref="L5:M5"/>
    <mergeCell ref="A6:A14"/>
    <mergeCell ref="B6:C6"/>
    <mergeCell ref="D6:E6"/>
    <mergeCell ref="F6:G6"/>
    <mergeCell ref="H6:I6"/>
    <mergeCell ref="B8:C8"/>
    <mergeCell ref="D8:E8"/>
    <mergeCell ref="F8:G8"/>
    <mergeCell ref="H8:I8"/>
    <mergeCell ref="L6:M6"/>
    <mergeCell ref="B7:C7"/>
    <mergeCell ref="D7:E7"/>
    <mergeCell ref="F7:G7"/>
    <mergeCell ref="H7:I7"/>
    <mergeCell ref="J7:K7"/>
    <mergeCell ref="L7:M7"/>
    <mergeCell ref="J6:K6"/>
    <mergeCell ref="J8:K8"/>
    <mergeCell ref="L8:M8"/>
    <mergeCell ref="B9:C9"/>
    <mergeCell ref="D9:E9"/>
    <mergeCell ref="F9:G9"/>
    <mergeCell ref="H9:I9"/>
    <mergeCell ref="J9:K9"/>
    <mergeCell ref="L9:M9"/>
    <mergeCell ref="L11:M11"/>
    <mergeCell ref="B10:C10"/>
    <mergeCell ref="D10:E10"/>
    <mergeCell ref="F10:G10"/>
    <mergeCell ref="H10:I10"/>
    <mergeCell ref="J10:K10"/>
    <mergeCell ref="L10:M10"/>
    <mergeCell ref="B11:C11"/>
    <mergeCell ref="D11:E11"/>
    <mergeCell ref="F11:G11"/>
    <mergeCell ref="H11:I11"/>
    <mergeCell ref="J11:K11"/>
    <mergeCell ref="L13:M13"/>
    <mergeCell ref="B12:C12"/>
    <mergeCell ref="D12:E12"/>
    <mergeCell ref="F12:G12"/>
    <mergeCell ref="H12:I12"/>
    <mergeCell ref="J12:K12"/>
    <mergeCell ref="L12:M12"/>
    <mergeCell ref="B13:C13"/>
    <mergeCell ref="D13:E13"/>
    <mergeCell ref="F13:G13"/>
    <mergeCell ref="H13:I13"/>
    <mergeCell ref="J13:K13"/>
    <mergeCell ref="L15:M15"/>
    <mergeCell ref="A15:A16"/>
    <mergeCell ref="B15:C15"/>
    <mergeCell ref="D15:E15"/>
    <mergeCell ref="F15:G15"/>
    <mergeCell ref="H15:I15"/>
    <mergeCell ref="J15:K15"/>
  </mergeCells>
  <phoneticPr fontId="4"/>
  <conditionalFormatting sqref="B7:M11 B12:C12 F12:M12">
    <cfRule type="cellIs" dxfId="36" priority="1" operator="equal">
      <formula>0</formula>
    </cfRule>
  </conditionalFormatting>
  <conditionalFormatting sqref="B15:M15">
    <cfRule type="cellIs" dxfId="35" priority="2" operator="equal">
      <formula>0</formula>
    </cfRule>
  </conditionalFormatting>
  <conditionalFormatting sqref="B18:M18">
    <cfRule type="cellIs" dxfId="34" priority="3" operator="equal">
      <formula>0</formula>
    </cfRule>
  </conditionalFormatting>
  <pageMargins left="0.62992125984251968" right="0" top="0.31496062992125984" bottom="0.19685039370078741" header="0.51181102362204722" footer="0.51181102362204722"/>
  <pageSetup paperSize="12" scale="120" orientation="landscape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548826-7EBE-4728-B2B4-27D9DAA3F8DF}">
  <sheetPr codeName="Sheet33"/>
  <dimension ref="A1:M20"/>
  <sheetViews>
    <sheetView zoomScale="90" workbookViewId="0">
      <selection activeCell="A2" sqref="A2:M2"/>
    </sheetView>
  </sheetViews>
  <sheetFormatPr defaultColWidth="9" defaultRowHeight="18.75" x14ac:dyDescent="0.15"/>
  <cols>
    <col min="1" max="1" width="12.625" style="1" customWidth="1"/>
    <col min="2" max="2" width="14.125" style="1" customWidth="1"/>
    <col min="3" max="3" width="7.375" style="1" customWidth="1"/>
    <col min="4" max="4" width="14.125" style="1" customWidth="1"/>
    <col min="5" max="5" width="7.375" style="1" customWidth="1"/>
    <col min="6" max="6" width="14.125" style="1" customWidth="1"/>
    <col min="7" max="7" width="7.375" style="1" customWidth="1"/>
    <col min="8" max="8" width="14.125" style="1" customWidth="1"/>
    <col min="9" max="9" width="7.375" style="1" customWidth="1"/>
    <col min="10" max="10" width="14.125" style="1" customWidth="1"/>
    <col min="11" max="11" width="7.375" style="1" customWidth="1"/>
    <col min="12" max="12" width="14.125" style="1" customWidth="1"/>
    <col min="13" max="13" width="7.375" style="1" customWidth="1"/>
    <col min="14" max="16384" width="9" style="1"/>
  </cols>
  <sheetData>
    <row r="1" spans="1:13" ht="24.95" customHeight="1" x14ac:dyDescent="0.15">
      <c r="L1" s="35"/>
      <c r="M1" s="35"/>
    </row>
    <row r="2" spans="1:13" ht="50.1" customHeight="1" x14ac:dyDescent="0.15">
      <c r="A2" s="36" t="s">
        <v>54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</row>
    <row r="3" spans="1:13" ht="24.95" customHeight="1" x14ac:dyDescent="0.15">
      <c r="A3" s="1" t="s">
        <v>1</v>
      </c>
      <c r="B3" s="37"/>
      <c r="C3" s="37"/>
      <c r="H3" s="38"/>
      <c r="I3" s="39"/>
      <c r="J3" s="40"/>
      <c r="K3" s="40"/>
    </row>
    <row r="4" spans="1:13" ht="39.950000000000003" customHeight="1" x14ac:dyDescent="0.15">
      <c r="A4" s="32"/>
      <c r="B4" s="33">
        <v>45824</v>
      </c>
      <c r="C4" s="34"/>
      <c r="D4" s="33">
        <f>B4+1</f>
        <v>45825</v>
      </c>
      <c r="E4" s="34"/>
      <c r="F4" s="33">
        <f>B4+2</f>
        <v>45826</v>
      </c>
      <c r="G4" s="34"/>
      <c r="H4" s="33">
        <f>B4+3</f>
        <v>45827</v>
      </c>
      <c r="I4" s="34"/>
      <c r="J4" s="33">
        <f>B4+4</f>
        <v>45828</v>
      </c>
      <c r="K4" s="34"/>
      <c r="L4" s="33">
        <f>B4+5</f>
        <v>45829</v>
      </c>
      <c r="M4" s="34"/>
    </row>
    <row r="5" spans="1:13" ht="30" customHeight="1" x14ac:dyDescent="0.15">
      <c r="A5" s="32"/>
      <c r="B5" s="41" t="s">
        <v>3</v>
      </c>
      <c r="C5" s="42"/>
      <c r="D5" s="41" t="s">
        <v>4</v>
      </c>
      <c r="E5" s="42"/>
      <c r="F5" s="41" t="s">
        <v>5</v>
      </c>
      <c r="G5" s="42"/>
      <c r="H5" s="41" t="s">
        <v>6</v>
      </c>
      <c r="I5" s="42"/>
      <c r="J5" s="41" t="s">
        <v>7</v>
      </c>
      <c r="K5" s="42"/>
      <c r="L5" s="41" t="s">
        <v>8</v>
      </c>
      <c r="M5" s="42"/>
    </row>
    <row r="6" spans="1:13" ht="9.9499999999999993" customHeight="1" x14ac:dyDescent="0.15">
      <c r="A6" s="43" t="s">
        <v>9</v>
      </c>
      <c r="B6" s="46"/>
      <c r="C6" s="47"/>
      <c r="D6" s="46"/>
      <c r="E6" s="47"/>
      <c r="F6" s="46"/>
      <c r="G6" s="47"/>
      <c r="H6" s="46"/>
      <c r="I6" s="47"/>
      <c r="J6" s="46"/>
      <c r="K6" s="47"/>
      <c r="L6" s="46"/>
      <c r="M6" s="47"/>
    </row>
    <row r="7" spans="1:13" ht="39.950000000000003" customHeight="1" x14ac:dyDescent="0.15">
      <c r="A7" s="44"/>
      <c r="B7" s="49" t="s">
        <v>11</v>
      </c>
      <c r="C7" s="50"/>
      <c r="D7" s="49" t="s">
        <v>11</v>
      </c>
      <c r="E7" s="50"/>
      <c r="F7" s="49" t="s">
        <v>143</v>
      </c>
      <c r="G7" s="50"/>
      <c r="H7" s="49" t="s">
        <v>11</v>
      </c>
      <c r="I7" s="50"/>
      <c r="J7" s="49" t="s">
        <v>11</v>
      </c>
      <c r="K7" s="50"/>
      <c r="L7" s="49" t="s">
        <v>84</v>
      </c>
      <c r="M7" s="50"/>
    </row>
    <row r="8" spans="1:13" ht="39.950000000000003" customHeight="1" x14ac:dyDescent="0.15">
      <c r="A8" s="44"/>
      <c r="B8" s="49" t="s">
        <v>174</v>
      </c>
      <c r="C8" s="50"/>
      <c r="D8" s="49" t="s">
        <v>296</v>
      </c>
      <c r="E8" s="50"/>
      <c r="F8" s="49" t="s">
        <v>297</v>
      </c>
      <c r="G8" s="50"/>
      <c r="H8" s="49" t="s">
        <v>298</v>
      </c>
      <c r="I8" s="50"/>
      <c r="J8" s="49" t="s">
        <v>82</v>
      </c>
      <c r="K8" s="50"/>
      <c r="L8" s="49" t="s">
        <v>299</v>
      </c>
      <c r="M8" s="50"/>
    </row>
    <row r="9" spans="1:13" ht="39.950000000000003" customHeight="1" x14ac:dyDescent="0.15">
      <c r="A9" s="44"/>
      <c r="B9" s="49" t="s">
        <v>23</v>
      </c>
      <c r="C9" s="50"/>
      <c r="D9" s="49" t="s">
        <v>300</v>
      </c>
      <c r="E9" s="50"/>
      <c r="F9" s="49" t="s">
        <v>301</v>
      </c>
      <c r="G9" s="50"/>
      <c r="H9" s="49" t="s">
        <v>74</v>
      </c>
      <c r="I9" s="50"/>
      <c r="J9" s="49" t="s">
        <v>302</v>
      </c>
      <c r="K9" s="50"/>
      <c r="L9" s="49" t="s">
        <v>73</v>
      </c>
      <c r="M9" s="50"/>
    </row>
    <row r="10" spans="1:13" ht="39.950000000000003" customHeight="1" x14ac:dyDescent="0.15">
      <c r="A10" s="44"/>
      <c r="B10" s="49" t="s">
        <v>102</v>
      </c>
      <c r="C10" s="50"/>
      <c r="D10" s="49" t="s">
        <v>303</v>
      </c>
      <c r="E10" s="50"/>
      <c r="F10" s="49" t="s">
        <v>304</v>
      </c>
      <c r="G10" s="50"/>
      <c r="H10" s="49" t="s">
        <v>305</v>
      </c>
      <c r="I10" s="50"/>
      <c r="J10" s="49" t="s">
        <v>98</v>
      </c>
      <c r="K10" s="50"/>
      <c r="L10" s="49" t="s">
        <v>152</v>
      </c>
      <c r="M10" s="50"/>
    </row>
    <row r="11" spans="1:13" ht="39.950000000000003" customHeight="1" x14ac:dyDescent="0.15">
      <c r="A11" s="44"/>
      <c r="B11" s="49" t="s">
        <v>184</v>
      </c>
      <c r="C11" s="50"/>
      <c r="D11" s="49" t="s">
        <v>306</v>
      </c>
      <c r="E11" s="50"/>
      <c r="F11" s="49" t="s">
        <v>63</v>
      </c>
      <c r="G11" s="50"/>
      <c r="H11" s="49" t="s">
        <v>103</v>
      </c>
      <c r="I11" s="50"/>
      <c r="J11" s="49" t="s">
        <v>307</v>
      </c>
      <c r="K11" s="50"/>
      <c r="L11" s="49" t="s">
        <v>308</v>
      </c>
      <c r="M11" s="50"/>
    </row>
    <row r="12" spans="1:13" ht="39.950000000000003" customHeight="1" x14ac:dyDescent="0.15">
      <c r="A12" s="44"/>
      <c r="B12" s="49" t="s">
        <v>40</v>
      </c>
      <c r="C12" s="50"/>
      <c r="D12" s="49" t="s">
        <v>39</v>
      </c>
      <c r="E12" s="50"/>
      <c r="F12" s="51" t="s">
        <v>209</v>
      </c>
      <c r="G12" s="52"/>
      <c r="H12" s="49" t="s">
        <v>39</v>
      </c>
      <c r="I12" s="50"/>
      <c r="J12" s="49" t="s">
        <v>38</v>
      </c>
      <c r="K12" s="50"/>
      <c r="L12" s="49" t="s">
        <v>39</v>
      </c>
      <c r="M12" s="50"/>
    </row>
    <row r="13" spans="1:13" ht="39.950000000000003" customHeight="1" x14ac:dyDescent="0.15">
      <c r="A13" s="44"/>
      <c r="B13" s="51" t="s">
        <v>209</v>
      </c>
      <c r="C13" s="52"/>
      <c r="D13" s="51" t="s">
        <v>209</v>
      </c>
      <c r="E13" s="52"/>
      <c r="F13" s="51"/>
      <c r="G13" s="52"/>
      <c r="H13" s="51" t="s">
        <v>209</v>
      </c>
      <c r="I13" s="52"/>
      <c r="J13" s="51" t="s">
        <v>209</v>
      </c>
      <c r="K13" s="52"/>
      <c r="L13" s="51" t="s">
        <v>209</v>
      </c>
      <c r="M13" s="52"/>
    </row>
    <row r="14" spans="1:13" ht="15" customHeight="1" x14ac:dyDescent="0.15">
      <c r="A14" s="45"/>
      <c r="B14" s="15">
        <f>B18-B16</f>
        <v>522</v>
      </c>
      <c r="C14" s="13" t="s">
        <v>49</v>
      </c>
      <c r="D14" s="15">
        <f t="shared" ref="D14" si="0">D18-D16</f>
        <v>548</v>
      </c>
      <c r="E14" s="13" t="s">
        <v>49</v>
      </c>
      <c r="F14" s="15">
        <f t="shared" ref="F14" si="1">F18-F16</f>
        <v>645</v>
      </c>
      <c r="G14" s="13" t="s">
        <v>49</v>
      </c>
      <c r="H14" s="15">
        <f t="shared" ref="H14" si="2">H18-H16</f>
        <v>608</v>
      </c>
      <c r="I14" s="13" t="s">
        <v>49</v>
      </c>
      <c r="J14" s="15">
        <f t="shared" ref="J14" si="3">J18-J16</f>
        <v>614</v>
      </c>
      <c r="K14" s="13" t="s">
        <v>49</v>
      </c>
      <c r="L14" s="15">
        <f>L18-L16</f>
        <v>560</v>
      </c>
      <c r="M14" s="13" t="s">
        <v>49</v>
      </c>
    </row>
    <row r="15" spans="1:13" ht="50.1" customHeight="1" x14ac:dyDescent="0.15">
      <c r="A15" s="43" t="s">
        <v>41</v>
      </c>
      <c r="B15" s="53" t="s">
        <v>167</v>
      </c>
      <c r="C15" s="54"/>
      <c r="D15" s="53" t="s">
        <v>134</v>
      </c>
      <c r="E15" s="54"/>
      <c r="F15" s="53" t="s">
        <v>309</v>
      </c>
      <c r="G15" s="54"/>
      <c r="H15" s="53" t="s">
        <v>46</v>
      </c>
      <c r="I15" s="54"/>
      <c r="J15" s="53" t="s">
        <v>310</v>
      </c>
      <c r="K15" s="54"/>
      <c r="L15" s="53" t="s">
        <v>166</v>
      </c>
      <c r="M15" s="54"/>
    </row>
    <row r="16" spans="1:13" ht="15" customHeight="1" x14ac:dyDescent="0.15">
      <c r="A16" s="45"/>
      <c r="B16" s="14">
        <v>55</v>
      </c>
      <c r="C16" s="13" t="s">
        <v>49</v>
      </c>
      <c r="D16" s="14">
        <v>128</v>
      </c>
      <c r="E16" s="13" t="s">
        <v>49</v>
      </c>
      <c r="F16" s="14">
        <v>71</v>
      </c>
      <c r="G16" s="13" t="s">
        <v>49</v>
      </c>
      <c r="H16" s="14">
        <v>47</v>
      </c>
      <c r="I16" s="13" t="s">
        <v>49</v>
      </c>
      <c r="J16" s="14">
        <v>59</v>
      </c>
      <c r="K16" s="13" t="s">
        <v>49</v>
      </c>
      <c r="L16" s="14">
        <v>42</v>
      </c>
      <c r="M16" s="13" t="s">
        <v>49</v>
      </c>
    </row>
    <row r="17" spans="1:13" ht="15" customHeight="1" x14ac:dyDescent="0.15">
      <c r="A17" s="5"/>
      <c r="B17" s="6"/>
      <c r="C17" s="7"/>
      <c r="D17" s="6"/>
      <c r="E17" s="7"/>
      <c r="F17" s="6"/>
      <c r="G17" s="7"/>
      <c r="H17" s="6"/>
      <c r="I17" s="7"/>
      <c r="J17" s="6"/>
      <c r="K17" s="7"/>
      <c r="L17" s="6"/>
      <c r="M17" s="7"/>
    </row>
    <row r="18" spans="1:13" ht="23.1" customHeight="1" x14ac:dyDescent="0.15">
      <c r="A18" s="9" t="s">
        <v>48</v>
      </c>
      <c r="B18" s="10">
        <v>577</v>
      </c>
      <c r="C18" s="11" t="s">
        <v>49</v>
      </c>
      <c r="D18" s="10">
        <v>676</v>
      </c>
      <c r="E18" s="11" t="s">
        <v>49</v>
      </c>
      <c r="F18" s="10">
        <v>716</v>
      </c>
      <c r="G18" s="11" t="s">
        <v>49</v>
      </c>
      <c r="H18" s="10">
        <v>655</v>
      </c>
      <c r="I18" s="11" t="s">
        <v>49</v>
      </c>
      <c r="J18" s="10">
        <v>673</v>
      </c>
      <c r="K18" s="11" t="s">
        <v>49</v>
      </c>
      <c r="L18" s="10">
        <v>602</v>
      </c>
      <c r="M18" s="11" t="s">
        <v>49</v>
      </c>
    </row>
    <row r="19" spans="1:13" ht="23.1" customHeight="1" x14ac:dyDescent="0.15">
      <c r="A19" s="9" t="s">
        <v>50</v>
      </c>
      <c r="B19" s="12">
        <v>15.7</v>
      </c>
      <c r="C19" s="11" t="s">
        <v>51</v>
      </c>
      <c r="D19" s="12">
        <v>26.7</v>
      </c>
      <c r="E19" s="11" t="s">
        <v>51</v>
      </c>
      <c r="F19" s="12">
        <v>25.4</v>
      </c>
      <c r="G19" s="11" t="s">
        <v>51</v>
      </c>
      <c r="H19" s="12">
        <v>25.1</v>
      </c>
      <c r="I19" s="11" t="s">
        <v>51</v>
      </c>
      <c r="J19" s="12">
        <v>27.3</v>
      </c>
      <c r="K19" s="11" t="s">
        <v>51</v>
      </c>
      <c r="L19" s="12">
        <v>24.2</v>
      </c>
      <c r="M19" s="11" t="s">
        <v>51</v>
      </c>
    </row>
    <row r="20" spans="1:13" ht="23.1" customHeight="1" x14ac:dyDescent="0.15">
      <c r="A20" s="9" t="s">
        <v>53</v>
      </c>
      <c r="B20" s="12">
        <v>3.2</v>
      </c>
      <c r="C20" s="11" t="s">
        <v>51</v>
      </c>
      <c r="D20" s="12">
        <v>3.1</v>
      </c>
      <c r="E20" s="11" t="s">
        <v>51</v>
      </c>
      <c r="F20" s="12">
        <v>5.2</v>
      </c>
      <c r="G20" s="11" t="s">
        <v>51</v>
      </c>
      <c r="H20" s="12">
        <v>3.7</v>
      </c>
      <c r="I20" s="11" t="s">
        <v>51</v>
      </c>
      <c r="J20" s="12">
        <v>3.1</v>
      </c>
      <c r="K20" s="11" t="s">
        <v>51</v>
      </c>
      <c r="L20" s="12">
        <v>3.7</v>
      </c>
      <c r="M20" s="11" t="s">
        <v>51</v>
      </c>
    </row>
  </sheetData>
  <mergeCells count="74">
    <mergeCell ref="L15:M15"/>
    <mergeCell ref="A15:A16"/>
    <mergeCell ref="B15:C15"/>
    <mergeCell ref="D15:E15"/>
    <mergeCell ref="F15:G15"/>
    <mergeCell ref="H15:I15"/>
    <mergeCell ref="J15:K15"/>
    <mergeCell ref="L13:M13"/>
    <mergeCell ref="B12:C12"/>
    <mergeCell ref="D12:E12"/>
    <mergeCell ref="F12:G12"/>
    <mergeCell ref="H12:I12"/>
    <mergeCell ref="J12:K12"/>
    <mergeCell ref="L12:M12"/>
    <mergeCell ref="B13:C13"/>
    <mergeCell ref="D13:E13"/>
    <mergeCell ref="F13:G13"/>
    <mergeCell ref="H13:I13"/>
    <mergeCell ref="J13:K13"/>
    <mergeCell ref="L11:M11"/>
    <mergeCell ref="B10:C10"/>
    <mergeCell ref="D10:E10"/>
    <mergeCell ref="F10:G10"/>
    <mergeCell ref="H10:I10"/>
    <mergeCell ref="J10:K10"/>
    <mergeCell ref="L10:M10"/>
    <mergeCell ref="B11:C11"/>
    <mergeCell ref="D11:E11"/>
    <mergeCell ref="F11:G11"/>
    <mergeCell ref="H11:I11"/>
    <mergeCell ref="J11:K11"/>
    <mergeCell ref="J8:K8"/>
    <mergeCell ref="L8:M8"/>
    <mergeCell ref="B9:C9"/>
    <mergeCell ref="D9:E9"/>
    <mergeCell ref="F9:G9"/>
    <mergeCell ref="H9:I9"/>
    <mergeCell ref="J9:K9"/>
    <mergeCell ref="L9:M9"/>
    <mergeCell ref="L6:M6"/>
    <mergeCell ref="B7:C7"/>
    <mergeCell ref="D7:E7"/>
    <mergeCell ref="F7:G7"/>
    <mergeCell ref="H7:I7"/>
    <mergeCell ref="J7:K7"/>
    <mergeCell ref="L7:M7"/>
    <mergeCell ref="J6:K6"/>
    <mergeCell ref="A6:A14"/>
    <mergeCell ref="B6:C6"/>
    <mergeCell ref="D6:E6"/>
    <mergeCell ref="F6:G6"/>
    <mergeCell ref="H6:I6"/>
    <mergeCell ref="B8:C8"/>
    <mergeCell ref="D8:E8"/>
    <mergeCell ref="F8:G8"/>
    <mergeCell ref="H8:I8"/>
    <mergeCell ref="J4:K4"/>
    <mergeCell ref="L4:M4"/>
    <mergeCell ref="B5:C5"/>
    <mergeCell ref="D5:E5"/>
    <mergeCell ref="F5:G5"/>
    <mergeCell ref="H5:I5"/>
    <mergeCell ref="J5:K5"/>
    <mergeCell ref="L5:M5"/>
    <mergeCell ref="L1:M1"/>
    <mergeCell ref="A2:M2"/>
    <mergeCell ref="B3:C3"/>
    <mergeCell ref="H3:I3"/>
    <mergeCell ref="J3:K3"/>
    <mergeCell ref="A4:A5"/>
    <mergeCell ref="B4:C4"/>
    <mergeCell ref="D4:E4"/>
    <mergeCell ref="F4:G4"/>
    <mergeCell ref="H4:I4"/>
  </mergeCells>
  <phoneticPr fontId="4"/>
  <conditionalFormatting sqref="B7:M11 B12:E12 H12:M12">
    <cfRule type="cellIs" dxfId="33" priority="1" operator="equal">
      <formula>0</formula>
    </cfRule>
  </conditionalFormatting>
  <conditionalFormatting sqref="B15:M15">
    <cfRule type="cellIs" dxfId="32" priority="2" operator="equal">
      <formula>0</formula>
    </cfRule>
  </conditionalFormatting>
  <conditionalFormatting sqref="B18:M18">
    <cfRule type="cellIs" dxfId="31" priority="3" operator="equal">
      <formula>0</formula>
    </cfRule>
  </conditionalFormatting>
  <pageMargins left="0.62992125984251968" right="0" top="0.31496062992125984" bottom="0.19685039370078741" header="0.51181102362204722" footer="0.51181102362204722"/>
  <pageSetup paperSize="12" scale="120" orientation="landscape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F9B73C-90A1-4F08-93F8-5C55074CA18B}">
  <sheetPr codeName="Sheet34"/>
  <dimension ref="A1:M20"/>
  <sheetViews>
    <sheetView zoomScale="90" workbookViewId="0">
      <selection activeCell="A2" sqref="A2:M2"/>
    </sheetView>
  </sheetViews>
  <sheetFormatPr defaultColWidth="9" defaultRowHeight="18.75" x14ac:dyDescent="0.15"/>
  <cols>
    <col min="1" max="1" width="12.625" style="1" customWidth="1"/>
    <col min="2" max="2" width="14.125" style="1" customWidth="1"/>
    <col min="3" max="3" width="7.375" style="1" customWidth="1"/>
    <col min="4" max="4" width="14.125" style="1" customWidth="1"/>
    <col min="5" max="5" width="7.375" style="1" customWidth="1"/>
    <col min="6" max="6" width="14.125" style="1" customWidth="1"/>
    <col min="7" max="7" width="7.375" style="1" customWidth="1"/>
    <col min="8" max="8" width="14.125" style="1" customWidth="1"/>
    <col min="9" max="9" width="7.375" style="1" customWidth="1"/>
    <col min="10" max="10" width="14.125" style="1" customWidth="1"/>
    <col min="11" max="11" width="7.375" style="1" customWidth="1"/>
    <col min="12" max="12" width="14.125" style="1" customWidth="1"/>
    <col min="13" max="13" width="7.375" style="1" customWidth="1"/>
    <col min="14" max="16384" width="9" style="1"/>
  </cols>
  <sheetData>
    <row r="1" spans="1:13" ht="24.95" customHeight="1" x14ac:dyDescent="0.15">
      <c r="L1" s="35"/>
      <c r="M1" s="35"/>
    </row>
    <row r="2" spans="1:13" ht="50.1" customHeight="1" x14ac:dyDescent="0.15">
      <c r="A2" s="36" t="s">
        <v>54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</row>
    <row r="3" spans="1:13" ht="24.95" customHeight="1" x14ac:dyDescent="0.15">
      <c r="A3" s="1" t="s">
        <v>1</v>
      </c>
      <c r="B3" s="37"/>
      <c r="C3" s="37"/>
      <c r="H3" s="38"/>
      <c r="I3" s="39"/>
      <c r="J3" s="40"/>
      <c r="K3" s="40"/>
    </row>
    <row r="4" spans="1:13" ht="39.950000000000003" customHeight="1" x14ac:dyDescent="0.15">
      <c r="A4" s="32"/>
      <c r="B4" s="33">
        <v>45817</v>
      </c>
      <c r="C4" s="34"/>
      <c r="D4" s="33">
        <f>B4+1</f>
        <v>45818</v>
      </c>
      <c r="E4" s="34"/>
      <c r="F4" s="33">
        <f>B4+2</f>
        <v>45819</v>
      </c>
      <c r="G4" s="34"/>
      <c r="H4" s="33">
        <f>B4+3</f>
        <v>45820</v>
      </c>
      <c r="I4" s="34"/>
      <c r="J4" s="33">
        <f>B4+4</f>
        <v>45821</v>
      </c>
      <c r="K4" s="34"/>
      <c r="L4" s="33">
        <f>B4+5</f>
        <v>45822</v>
      </c>
      <c r="M4" s="34"/>
    </row>
    <row r="5" spans="1:13" ht="30" customHeight="1" x14ac:dyDescent="0.15">
      <c r="A5" s="32"/>
      <c r="B5" s="41" t="s">
        <v>3</v>
      </c>
      <c r="C5" s="42"/>
      <c r="D5" s="41" t="s">
        <v>4</v>
      </c>
      <c r="E5" s="42"/>
      <c r="F5" s="41" t="s">
        <v>5</v>
      </c>
      <c r="G5" s="42"/>
      <c r="H5" s="41" t="s">
        <v>6</v>
      </c>
      <c r="I5" s="42"/>
      <c r="J5" s="41" t="s">
        <v>7</v>
      </c>
      <c r="K5" s="42"/>
      <c r="L5" s="41" t="s">
        <v>8</v>
      </c>
      <c r="M5" s="42"/>
    </row>
    <row r="6" spans="1:13" ht="9.9499999999999993" customHeight="1" x14ac:dyDescent="0.15">
      <c r="A6" s="43" t="s">
        <v>9</v>
      </c>
      <c r="B6" s="46"/>
      <c r="C6" s="47"/>
      <c r="D6" s="46"/>
      <c r="E6" s="47"/>
      <c r="F6" s="46"/>
      <c r="G6" s="47"/>
      <c r="H6" s="46"/>
      <c r="I6" s="47"/>
      <c r="J6" s="46"/>
      <c r="K6" s="47"/>
      <c r="L6" s="46"/>
      <c r="M6" s="47"/>
    </row>
    <row r="7" spans="1:13" ht="39.950000000000003" customHeight="1" x14ac:dyDescent="0.15">
      <c r="A7" s="44"/>
      <c r="B7" s="49" t="s">
        <v>11</v>
      </c>
      <c r="C7" s="50"/>
      <c r="D7" s="49" t="s">
        <v>11</v>
      </c>
      <c r="E7" s="50"/>
      <c r="F7" s="49" t="s">
        <v>11</v>
      </c>
      <c r="G7" s="50"/>
      <c r="H7" s="49" t="s">
        <v>276</v>
      </c>
      <c r="I7" s="50"/>
      <c r="J7" s="49" t="s">
        <v>11</v>
      </c>
      <c r="K7" s="50"/>
      <c r="L7" s="49" t="s">
        <v>11</v>
      </c>
      <c r="M7" s="50"/>
    </row>
    <row r="8" spans="1:13" ht="39.950000000000003" customHeight="1" x14ac:dyDescent="0.15">
      <c r="A8" s="44"/>
      <c r="B8" s="49" t="s">
        <v>277</v>
      </c>
      <c r="C8" s="50"/>
      <c r="D8" s="49" t="s">
        <v>93</v>
      </c>
      <c r="E8" s="50"/>
      <c r="F8" s="49" t="s">
        <v>278</v>
      </c>
      <c r="G8" s="50"/>
      <c r="H8" s="49" t="s">
        <v>279</v>
      </c>
      <c r="I8" s="50"/>
      <c r="J8" s="49" t="s">
        <v>280</v>
      </c>
      <c r="K8" s="50"/>
      <c r="L8" s="49" t="s">
        <v>281</v>
      </c>
      <c r="M8" s="50"/>
    </row>
    <row r="9" spans="1:13" ht="39.950000000000003" customHeight="1" x14ac:dyDescent="0.15">
      <c r="A9" s="44"/>
      <c r="B9" s="49" t="s">
        <v>282</v>
      </c>
      <c r="C9" s="50"/>
      <c r="D9" s="49" t="s">
        <v>18</v>
      </c>
      <c r="E9" s="50"/>
      <c r="F9" s="49" t="s">
        <v>283</v>
      </c>
      <c r="G9" s="50"/>
      <c r="H9" s="49" t="s">
        <v>21</v>
      </c>
      <c r="I9" s="50"/>
      <c r="J9" s="49" t="s">
        <v>268</v>
      </c>
      <c r="K9" s="50"/>
      <c r="L9" s="49" t="s">
        <v>101</v>
      </c>
      <c r="M9" s="50"/>
    </row>
    <row r="10" spans="1:13" ht="39.950000000000003" customHeight="1" x14ac:dyDescent="0.15">
      <c r="A10" s="44"/>
      <c r="B10" s="49" t="s">
        <v>284</v>
      </c>
      <c r="C10" s="50"/>
      <c r="D10" s="49" t="s">
        <v>156</v>
      </c>
      <c r="E10" s="50"/>
      <c r="F10" s="49" t="s">
        <v>285</v>
      </c>
      <c r="G10" s="50"/>
      <c r="H10" s="49" t="s">
        <v>55</v>
      </c>
      <c r="I10" s="50"/>
      <c r="J10" s="49" t="s">
        <v>286</v>
      </c>
      <c r="K10" s="50"/>
      <c r="L10" s="49" t="s">
        <v>287</v>
      </c>
      <c r="M10" s="50"/>
    </row>
    <row r="11" spans="1:13" ht="39.950000000000003" customHeight="1" x14ac:dyDescent="0.15">
      <c r="A11" s="44"/>
      <c r="B11" s="49" t="s">
        <v>288</v>
      </c>
      <c r="C11" s="50"/>
      <c r="D11" s="49" t="s">
        <v>289</v>
      </c>
      <c r="E11" s="50"/>
      <c r="F11" s="49" t="s">
        <v>290</v>
      </c>
      <c r="G11" s="50"/>
      <c r="H11" s="49" t="s">
        <v>104</v>
      </c>
      <c r="I11" s="50"/>
      <c r="J11" s="49" t="s">
        <v>291</v>
      </c>
      <c r="K11" s="50"/>
      <c r="L11" s="49" t="s">
        <v>292</v>
      </c>
      <c r="M11" s="50"/>
    </row>
    <row r="12" spans="1:13" ht="39.950000000000003" customHeight="1" x14ac:dyDescent="0.15">
      <c r="A12" s="44"/>
      <c r="B12" s="49" t="s">
        <v>39</v>
      </c>
      <c r="C12" s="50"/>
      <c r="D12" s="49" t="s">
        <v>37</v>
      </c>
      <c r="E12" s="50"/>
      <c r="F12" s="49" t="s">
        <v>40</v>
      </c>
      <c r="G12" s="50"/>
      <c r="H12" s="49" t="s">
        <v>209</v>
      </c>
      <c r="I12" s="50"/>
      <c r="J12" s="49" t="s">
        <v>293</v>
      </c>
      <c r="K12" s="50"/>
      <c r="L12" s="49" t="s">
        <v>39</v>
      </c>
      <c r="M12" s="50"/>
    </row>
    <row r="13" spans="1:13" ht="39.950000000000003" customHeight="1" x14ac:dyDescent="0.15">
      <c r="A13" s="44"/>
      <c r="B13" s="49" t="s">
        <v>209</v>
      </c>
      <c r="C13" s="50"/>
      <c r="D13" s="49" t="s">
        <v>209</v>
      </c>
      <c r="E13" s="50"/>
      <c r="F13" s="49" t="s">
        <v>209</v>
      </c>
      <c r="G13" s="50"/>
      <c r="H13" s="49"/>
      <c r="I13" s="50"/>
      <c r="J13" s="49" t="s">
        <v>209</v>
      </c>
      <c r="K13" s="50"/>
      <c r="L13" s="49" t="s">
        <v>209</v>
      </c>
      <c r="M13" s="50"/>
    </row>
    <row r="14" spans="1:13" ht="15" customHeight="1" x14ac:dyDescent="0.15">
      <c r="A14" s="45"/>
      <c r="B14" s="16">
        <f>B18-B16</f>
        <v>521</v>
      </c>
      <c r="C14" s="17" t="s">
        <v>49</v>
      </c>
      <c r="D14" s="16">
        <f t="shared" ref="D14" si="0">D18-D16</f>
        <v>623</v>
      </c>
      <c r="E14" s="17" t="s">
        <v>49</v>
      </c>
      <c r="F14" s="16">
        <f t="shared" ref="F14" si="1">F18-F16</f>
        <v>589</v>
      </c>
      <c r="G14" s="17" t="s">
        <v>49</v>
      </c>
      <c r="H14" s="16">
        <f t="shared" ref="H14" si="2">H18-H16</f>
        <v>699</v>
      </c>
      <c r="I14" s="17" t="s">
        <v>49</v>
      </c>
      <c r="J14" s="16">
        <f t="shared" ref="J14" si="3">J18-J16</f>
        <v>536</v>
      </c>
      <c r="K14" s="17" t="s">
        <v>49</v>
      </c>
      <c r="L14" s="16">
        <f>L18-L16</f>
        <v>573</v>
      </c>
      <c r="M14" s="17" t="s">
        <v>49</v>
      </c>
    </row>
    <row r="15" spans="1:13" ht="50.1" customHeight="1" x14ac:dyDescent="0.15">
      <c r="A15" s="43" t="s">
        <v>41</v>
      </c>
      <c r="B15" s="53" t="s">
        <v>210</v>
      </c>
      <c r="C15" s="54"/>
      <c r="D15" s="53" t="s">
        <v>294</v>
      </c>
      <c r="E15" s="54"/>
      <c r="F15" s="53" t="s">
        <v>186</v>
      </c>
      <c r="G15" s="54"/>
      <c r="H15" s="53" t="s">
        <v>295</v>
      </c>
      <c r="I15" s="54"/>
      <c r="J15" s="55" t="s">
        <v>211</v>
      </c>
      <c r="K15" s="55"/>
      <c r="L15" s="55" t="str">
        <f>'[4]週間献立（老健・GH）'!$N$27</f>
        <v>フルーツヨーグルト</v>
      </c>
      <c r="M15" s="55"/>
    </row>
    <row r="16" spans="1:13" ht="15" customHeight="1" x14ac:dyDescent="0.15">
      <c r="A16" s="45"/>
      <c r="B16" s="18">
        <v>55</v>
      </c>
      <c r="C16" s="17" t="s">
        <v>49</v>
      </c>
      <c r="D16" s="18">
        <v>53</v>
      </c>
      <c r="E16" s="17" t="s">
        <v>49</v>
      </c>
      <c r="F16" s="18">
        <v>42</v>
      </c>
      <c r="G16" s="17" t="s">
        <v>49</v>
      </c>
      <c r="H16" s="18">
        <v>51</v>
      </c>
      <c r="I16" s="17" t="s">
        <v>49</v>
      </c>
      <c r="J16" s="18">
        <v>73</v>
      </c>
      <c r="K16" s="17" t="s">
        <v>49</v>
      </c>
      <c r="L16" s="18">
        <v>72</v>
      </c>
      <c r="M16" s="17" t="s">
        <v>49</v>
      </c>
    </row>
    <row r="17" spans="1:13" ht="15" customHeight="1" x14ac:dyDescent="0.15">
      <c r="A17" s="5"/>
      <c r="B17" s="6"/>
      <c r="C17" s="7"/>
      <c r="D17" s="6"/>
      <c r="E17" s="7"/>
      <c r="F17" s="6"/>
      <c r="G17" s="7"/>
      <c r="H17" s="6"/>
      <c r="I17" s="7"/>
      <c r="J17" s="6"/>
      <c r="K17" s="7"/>
      <c r="L17" s="6"/>
      <c r="M17" s="7"/>
    </row>
    <row r="18" spans="1:13" ht="23.1" customHeight="1" x14ac:dyDescent="0.15">
      <c r="A18" s="9" t="s">
        <v>48</v>
      </c>
      <c r="B18" s="10">
        <v>576</v>
      </c>
      <c r="C18" s="11" t="s">
        <v>49</v>
      </c>
      <c r="D18" s="10">
        <v>676</v>
      </c>
      <c r="E18" s="11" t="s">
        <v>49</v>
      </c>
      <c r="F18" s="10">
        <v>631</v>
      </c>
      <c r="G18" s="11" t="s">
        <v>49</v>
      </c>
      <c r="H18" s="10">
        <v>750</v>
      </c>
      <c r="I18" s="11" t="s">
        <v>49</v>
      </c>
      <c r="J18" s="10">
        <v>609</v>
      </c>
      <c r="K18" s="11" t="s">
        <v>49</v>
      </c>
      <c r="L18" s="10">
        <v>645</v>
      </c>
      <c r="M18" s="11" t="s">
        <v>49</v>
      </c>
    </row>
    <row r="19" spans="1:13" ht="23.1" customHeight="1" x14ac:dyDescent="0.15">
      <c r="A19" s="9" t="s">
        <v>50</v>
      </c>
      <c r="B19" s="12">
        <v>25.9</v>
      </c>
      <c r="C19" s="11" t="s">
        <v>51</v>
      </c>
      <c r="D19" s="12">
        <v>25</v>
      </c>
      <c r="E19" s="11" t="s">
        <v>51</v>
      </c>
      <c r="F19" s="12">
        <v>27.9</v>
      </c>
      <c r="G19" s="11" t="s">
        <v>51</v>
      </c>
      <c r="H19" s="12">
        <v>25.3</v>
      </c>
      <c r="I19" s="11" t="s">
        <v>51</v>
      </c>
      <c r="J19" s="12">
        <v>17.899999999999999</v>
      </c>
      <c r="K19" s="11" t="s">
        <v>51</v>
      </c>
      <c r="L19" s="12">
        <v>28.4</v>
      </c>
      <c r="M19" s="11" t="s">
        <v>51</v>
      </c>
    </row>
    <row r="20" spans="1:13" ht="23.1" customHeight="1" x14ac:dyDescent="0.15">
      <c r="A20" s="9" t="s">
        <v>53</v>
      </c>
      <c r="B20" s="12">
        <v>3.4</v>
      </c>
      <c r="C20" s="11" t="s">
        <v>51</v>
      </c>
      <c r="D20" s="12">
        <v>3.3</v>
      </c>
      <c r="E20" s="11" t="s">
        <v>51</v>
      </c>
      <c r="F20" s="12">
        <v>4.0999999999999996</v>
      </c>
      <c r="G20" s="11" t="s">
        <v>51</v>
      </c>
      <c r="H20" s="12">
        <v>2.2000000000000002</v>
      </c>
      <c r="I20" s="11" t="s">
        <v>51</v>
      </c>
      <c r="J20" s="12">
        <v>2.8</v>
      </c>
      <c r="K20" s="11" t="s">
        <v>51</v>
      </c>
      <c r="L20" s="12">
        <v>3.2</v>
      </c>
      <c r="M20" s="11" t="s">
        <v>51</v>
      </c>
    </row>
  </sheetData>
  <mergeCells count="74">
    <mergeCell ref="A4:A5"/>
    <mergeCell ref="B4:C4"/>
    <mergeCell ref="D4:E4"/>
    <mergeCell ref="F4:G4"/>
    <mergeCell ref="H4:I4"/>
    <mergeCell ref="L1:M1"/>
    <mergeCell ref="A2:M2"/>
    <mergeCell ref="B3:C3"/>
    <mergeCell ref="H3:I3"/>
    <mergeCell ref="J3:K3"/>
    <mergeCell ref="J4:K4"/>
    <mergeCell ref="L4:M4"/>
    <mergeCell ref="B5:C5"/>
    <mergeCell ref="D5:E5"/>
    <mergeCell ref="F5:G5"/>
    <mergeCell ref="H5:I5"/>
    <mergeCell ref="J5:K5"/>
    <mergeCell ref="L5:M5"/>
    <mergeCell ref="A6:A14"/>
    <mergeCell ref="B6:C6"/>
    <mergeCell ref="D6:E6"/>
    <mergeCell ref="F6:G6"/>
    <mergeCell ref="H6:I6"/>
    <mergeCell ref="B8:C8"/>
    <mergeCell ref="D8:E8"/>
    <mergeCell ref="F8:G8"/>
    <mergeCell ref="H8:I8"/>
    <mergeCell ref="L6:M6"/>
    <mergeCell ref="B7:C7"/>
    <mergeCell ref="D7:E7"/>
    <mergeCell ref="F7:G7"/>
    <mergeCell ref="H7:I7"/>
    <mergeCell ref="J7:K7"/>
    <mergeCell ref="L7:M7"/>
    <mergeCell ref="J6:K6"/>
    <mergeCell ref="J8:K8"/>
    <mergeCell ref="L8:M8"/>
    <mergeCell ref="B9:C9"/>
    <mergeCell ref="D9:E9"/>
    <mergeCell ref="F9:G9"/>
    <mergeCell ref="H9:I9"/>
    <mergeCell ref="J9:K9"/>
    <mergeCell ref="L9:M9"/>
    <mergeCell ref="L11:M11"/>
    <mergeCell ref="B10:C10"/>
    <mergeCell ref="D10:E10"/>
    <mergeCell ref="F10:G10"/>
    <mergeCell ref="H10:I10"/>
    <mergeCell ref="J10:K10"/>
    <mergeCell ref="L10:M10"/>
    <mergeCell ref="B11:C11"/>
    <mergeCell ref="D11:E11"/>
    <mergeCell ref="F11:G11"/>
    <mergeCell ref="H11:I11"/>
    <mergeCell ref="J11:K11"/>
    <mergeCell ref="L13:M13"/>
    <mergeCell ref="B12:C12"/>
    <mergeCell ref="D12:E12"/>
    <mergeCell ref="F12:G12"/>
    <mergeCell ref="H12:I12"/>
    <mergeCell ref="J12:K12"/>
    <mergeCell ref="L12:M12"/>
    <mergeCell ref="B13:C13"/>
    <mergeCell ref="D13:E13"/>
    <mergeCell ref="F13:G13"/>
    <mergeCell ref="H13:I13"/>
    <mergeCell ref="J13:K13"/>
    <mergeCell ref="L15:M15"/>
    <mergeCell ref="A15:A16"/>
    <mergeCell ref="B15:C15"/>
    <mergeCell ref="D15:E15"/>
    <mergeCell ref="F15:G15"/>
    <mergeCell ref="H15:I15"/>
    <mergeCell ref="J15:K15"/>
  </mergeCells>
  <phoneticPr fontId="4"/>
  <conditionalFormatting sqref="B7:M13">
    <cfRule type="cellIs" dxfId="30" priority="2" operator="equal">
      <formula>0</formula>
    </cfRule>
  </conditionalFormatting>
  <conditionalFormatting sqref="B15:M15">
    <cfRule type="cellIs" dxfId="29" priority="1" operator="equal">
      <formula>0</formula>
    </cfRule>
  </conditionalFormatting>
  <conditionalFormatting sqref="B18:M18">
    <cfRule type="cellIs" dxfId="28" priority="5" operator="equal">
      <formula>0</formula>
    </cfRule>
  </conditionalFormatting>
  <pageMargins left="0.62992125984251968" right="0" top="0.31496062992125984" bottom="0.19685039370078741" header="0.51181102362204722" footer="0.51181102362204722"/>
  <pageSetup paperSize="12" scale="120" orientation="landscape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556C00-CB0E-4FA3-B4B1-C02E9F63A694}">
  <sheetPr codeName="Sheet35"/>
  <dimension ref="A1:M20"/>
  <sheetViews>
    <sheetView zoomScale="90" workbookViewId="0">
      <selection activeCell="A2" sqref="A2:M2"/>
    </sheetView>
  </sheetViews>
  <sheetFormatPr defaultColWidth="9" defaultRowHeight="18.75" x14ac:dyDescent="0.15"/>
  <cols>
    <col min="1" max="1" width="12.625" style="1" customWidth="1"/>
    <col min="2" max="2" width="14.125" style="1" customWidth="1"/>
    <col min="3" max="3" width="7.375" style="1" customWidth="1"/>
    <col min="4" max="4" width="14.125" style="1" customWidth="1"/>
    <col min="5" max="5" width="7.375" style="1" customWidth="1"/>
    <col min="6" max="6" width="14.125" style="1" customWidth="1"/>
    <col min="7" max="7" width="7.375" style="1" customWidth="1"/>
    <col min="8" max="8" width="14.125" style="1" customWidth="1"/>
    <col min="9" max="9" width="7.375" style="1" customWidth="1"/>
    <col min="10" max="10" width="14.125" style="1" customWidth="1"/>
    <col min="11" max="11" width="7.375" style="1" customWidth="1"/>
    <col min="12" max="12" width="14.125" style="1" customWidth="1"/>
    <col min="13" max="13" width="7.375" style="1" customWidth="1"/>
    <col min="14" max="16384" width="9" style="1"/>
  </cols>
  <sheetData>
    <row r="1" spans="1:13" ht="24.95" customHeight="1" x14ac:dyDescent="0.15">
      <c r="L1" s="35"/>
      <c r="M1" s="35"/>
    </row>
    <row r="2" spans="1:13" ht="50.1" customHeight="1" x14ac:dyDescent="0.15">
      <c r="A2" s="36" t="s">
        <v>54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</row>
    <row r="3" spans="1:13" ht="24.95" customHeight="1" x14ac:dyDescent="0.15">
      <c r="A3" s="1" t="s">
        <v>1</v>
      </c>
      <c r="B3" s="37"/>
      <c r="C3" s="37"/>
      <c r="H3" s="38"/>
      <c r="I3" s="39"/>
      <c r="J3" s="40"/>
      <c r="K3" s="40"/>
    </row>
    <row r="4" spans="1:13" ht="39.950000000000003" customHeight="1" x14ac:dyDescent="0.15">
      <c r="A4" s="32"/>
      <c r="B4" s="33">
        <v>45810</v>
      </c>
      <c r="C4" s="34"/>
      <c r="D4" s="33">
        <f>B4+1</f>
        <v>45811</v>
      </c>
      <c r="E4" s="34"/>
      <c r="F4" s="33">
        <f>B4+2</f>
        <v>45812</v>
      </c>
      <c r="G4" s="34"/>
      <c r="H4" s="33">
        <f>B4+3</f>
        <v>45813</v>
      </c>
      <c r="I4" s="34"/>
      <c r="J4" s="33">
        <f>B4+4</f>
        <v>45814</v>
      </c>
      <c r="K4" s="34"/>
      <c r="L4" s="33">
        <f>B4+5</f>
        <v>45815</v>
      </c>
      <c r="M4" s="34"/>
    </row>
    <row r="5" spans="1:13" ht="30" customHeight="1" x14ac:dyDescent="0.15">
      <c r="A5" s="32"/>
      <c r="B5" s="41" t="s">
        <v>3</v>
      </c>
      <c r="C5" s="42"/>
      <c r="D5" s="41" t="s">
        <v>4</v>
      </c>
      <c r="E5" s="42"/>
      <c r="F5" s="41" t="s">
        <v>5</v>
      </c>
      <c r="G5" s="42"/>
      <c r="H5" s="41" t="s">
        <v>6</v>
      </c>
      <c r="I5" s="42"/>
      <c r="J5" s="41" t="s">
        <v>7</v>
      </c>
      <c r="K5" s="42"/>
      <c r="L5" s="41" t="s">
        <v>8</v>
      </c>
      <c r="M5" s="42"/>
    </row>
    <row r="6" spans="1:13" ht="9.9499999999999993" customHeight="1" x14ac:dyDescent="0.15">
      <c r="A6" s="43" t="s">
        <v>9</v>
      </c>
      <c r="B6" s="46"/>
      <c r="C6" s="47"/>
      <c r="D6" s="46"/>
      <c r="E6" s="47"/>
      <c r="F6" s="46"/>
      <c r="G6" s="47"/>
      <c r="H6" s="46"/>
      <c r="I6" s="47"/>
      <c r="J6" s="46"/>
      <c r="K6" s="47"/>
      <c r="L6" s="46"/>
      <c r="M6" s="47"/>
    </row>
    <row r="7" spans="1:13" ht="39.950000000000003" customHeight="1" x14ac:dyDescent="0.15">
      <c r="A7" s="44"/>
      <c r="B7" s="48" t="s">
        <v>11</v>
      </c>
      <c r="C7" s="48"/>
      <c r="D7" s="48" t="s">
        <v>11</v>
      </c>
      <c r="E7" s="48"/>
      <c r="F7" s="48" t="s">
        <v>11</v>
      </c>
      <c r="G7" s="48"/>
      <c r="H7" s="48" t="s">
        <v>11</v>
      </c>
      <c r="I7" s="48"/>
      <c r="J7" s="48" t="s">
        <v>192</v>
      </c>
      <c r="K7" s="48"/>
      <c r="L7" s="48" t="s">
        <v>11</v>
      </c>
      <c r="M7" s="48"/>
    </row>
    <row r="8" spans="1:13" ht="39.950000000000003" customHeight="1" x14ac:dyDescent="0.15">
      <c r="A8" s="44"/>
      <c r="B8" s="48" t="s">
        <v>257</v>
      </c>
      <c r="C8" s="48"/>
      <c r="D8" s="48" t="s">
        <v>145</v>
      </c>
      <c r="E8" s="48"/>
      <c r="F8" s="48" t="s">
        <v>258</v>
      </c>
      <c r="G8" s="48"/>
      <c r="H8" s="49" t="s">
        <v>259</v>
      </c>
      <c r="I8" s="50"/>
      <c r="J8" s="48" t="s">
        <v>260</v>
      </c>
      <c r="K8" s="48"/>
      <c r="L8" s="48" t="s">
        <v>17</v>
      </c>
      <c r="M8" s="48"/>
    </row>
    <row r="9" spans="1:13" ht="39.950000000000003" customHeight="1" x14ac:dyDescent="0.15">
      <c r="A9" s="44"/>
      <c r="B9" s="48" t="s">
        <v>179</v>
      </c>
      <c r="C9" s="48"/>
      <c r="D9" s="48" t="s">
        <v>261</v>
      </c>
      <c r="E9" s="48"/>
      <c r="F9" s="48" t="s">
        <v>21</v>
      </c>
      <c r="G9" s="48"/>
      <c r="H9" s="48" t="s">
        <v>262</v>
      </c>
      <c r="I9" s="48"/>
      <c r="J9" s="48" t="s">
        <v>263</v>
      </c>
      <c r="K9" s="48"/>
      <c r="L9" s="48" t="s">
        <v>264</v>
      </c>
      <c r="M9" s="48"/>
    </row>
    <row r="10" spans="1:13" ht="39.950000000000003" customHeight="1" x14ac:dyDescent="0.15">
      <c r="A10" s="44"/>
      <c r="B10" s="48" t="s">
        <v>265</v>
      </c>
      <c r="C10" s="48"/>
      <c r="D10" s="48" t="s">
        <v>266</v>
      </c>
      <c r="E10" s="48"/>
      <c r="F10" s="48" t="s">
        <v>201</v>
      </c>
      <c r="G10" s="48"/>
      <c r="H10" s="48" t="s">
        <v>267</v>
      </c>
      <c r="I10" s="48"/>
      <c r="J10" s="48" t="s">
        <v>268</v>
      </c>
      <c r="K10" s="48"/>
      <c r="L10" s="48" t="s">
        <v>269</v>
      </c>
      <c r="M10" s="48"/>
    </row>
    <row r="11" spans="1:13" ht="39.950000000000003" customHeight="1" x14ac:dyDescent="0.15">
      <c r="A11" s="44"/>
      <c r="B11" s="48" t="s">
        <v>202</v>
      </c>
      <c r="C11" s="48"/>
      <c r="D11" s="48" t="s">
        <v>270</v>
      </c>
      <c r="E11" s="48"/>
      <c r="F11" s="48" t="s">
        <v>271</v>
      </c>
      <c r="G11" s="48"/>
      <c r="H11" s="48" t="s">
        <v>33</v>
      </c>
      <c r="I11" s="48"/>
      <c r="J11" s="48" t="s">
        <v>104</v>
      </c>
      <c r="K11" s="48"/>
      <c r="L11" s="48" t="s">
        <v>272</v>
      </c>
      <c r="M11" s="48"/>
    </row>
    <row r="12" spans="1:13" ht="39.950000000000003" customHeight="1" x14ac:dyDescent="0.15">
      <c r="A12" s="44"/>
      <c r="B12" s="48" t="s">
        <v>36</v>
      </c>
      <c r="C12" s="48"/>
      <c r="D12" s="49" t="s">
        <v>38</v>
      </c>
      <c r="E12" s="50"/>
      <c r="F12" s="49" t="s">
        <v>37</v>
      </c>
      <c r="G12" s="50"/>
      <c r="H12" s="49" t="s">
        <v>108</v>
      </c>
      <c r="I12" s="50"/>
      <c r="J12" s="48" t="s">
        <v>36</v>
      </c>
      <c r="K12" s="48"/>
      <c r="L12" s="49" t="s">
        <v>40</v>
      </c>
      <c r="M12" s="50"/>
    </row>
    <row r="13" spans="1:13" ht="39.950000000000003" customHeight="1" x14ac:dyDescent="0.15">
      <c r="A13" s="44"/>
      <c r="B13" s="81"/>
      <c r="C13" s="82"/>
      <c r="D13" s="48" t="s">
        <v>36</v>
      </c>
      <c r="E13" s="48"/>
      <c r="F13" s="48" t="s">
        <v>36</v>
      </c>
      <c r="G13" s="48"/>
      <c r="H13" s="48" t="s">
        <v>36</v>
      </c>
      <c r="I13" s="48"/>
      <c r="J13" s="48"/>
      <c r="K13" s="48"/>
      <c r="L13" s="48" t="s">
        <v>36</v>
      </c>
      <c r="M13" s="48"/>
    </row>
    <row r="14" spans="1:13" ht="15" customHeight="1" x14ac:dyDescent="0.15">
      <c r="A14" s="45"/>
      <c r="B14" s="15">
        <f>B18-B16</f>
        <v>619</v>
      </c>
      <c r="C14" s="13" t="s">
        <v>49</v>
      </c>
      <c r="D14" s="15">
        <f t="shared" ref="D14" si="0">D18-D16</f>
        <v>602</v>
      </c>
      <c r="E14" s="13" t="s">
        <v>49</v>
      </c>
      <c r="F14" s="15">
        <f t="shared" ref="F14" si="1">F18-F16</f>
        <v>620</v>
      </c>
      <c r="G14" s="13" t="s">
        <v>49</v>
      </c>
      <c r="H14" s="15">
        <f t="shared" ref="H14" si="2">H18-H16</f>
        <v>579</v>
      </c>
      <c r="I14" s="13" t="s">
        <v>49</v>
      </c>
      <c r="J14" s="15">
        <f t="shared" ref="J14" si="3">J18-J16</f>
        <v>579</v>
      </c>
      <c r="K14" s="13" t="s">
        <v>49</v>
      </c>
      <c r="L14" s="15">
        <f>L18-L16</f>
        <v>538</v>
      </c>
      <c r="M14" s="13" t="s">
        <v>49</v>
      </c>
    </row>
    <row r="15" spans="1:13" ht="50.1" customHeight="1" x14ac:dyDescent="0.15">
      <c r="A15" s="43" t="s">
        <v>41</v>
      </c>
      <c r="B15" s="53" t="s">
        <v>188</v>
      </c>
      <c r="C15" s="54"/>
      <c r="D15" s="53" t="s">
        <v>273</v>
      </c>
      <c r="E15" s="54"/>
      <c r="F15" s="53" t="s">
        <v>274</v>
      </c>
      <c r="G15" s="54"/>
      <c r="H15" s="53" t="s">
        <v>63</v>
      </c>
      <c r="I15" s="54"/>
      <c r="J15" s="53" t="s">
        <v>185</v>
      </c>
      <c r="K15" s="54"/>
      <c r="L15" s="53" t="s">
        <v>275</v>
      </c>
      <c r="M15" s="54"/>
    </row>
    <row r="16" spans="1:13" ht="15" customHeight="1" x14ac:dyDescent="0.15">
      <c r="A16" s="45"/>
      <c r="B16" s="14">
        <v>54</v>
      </c>
      <c r="C16" s="13" t="s">
        <v>49</v>
      </c>
      <c r="D16" s="14">
        <v>106</v>
      </c>
      <c r="E16" s="13" t="s">
        <v>49</v>
      </c>
      <c r="F16" s="14">
        <v>99</v>
      </c>
      <c r="G16" s="13" t="s">
        <v>49</v>
      </c>
      <c r="H16" s="14">
        <v>83</v>
      </c>
      <c r="I16" s="13" t="s">
        <v>49</v>
      </c>
      <c r="J16" s="14">
        <v>114</v>
      </c>
      <c r="K16" s="13" t="s">
        <v>49</v>
      </c>
      <c r="L16" s="14">
        <v>50</v>
      </c>
      <c r="M16" s="13" t="s">
        <v>49</v>
      </c>
    </row>
    <row r="17" spans="1:13" ht="15" customHeight="1" x14ac:dyDescent="0.15">
      <c r="A17" s="5"/>
      <c r="B17" s="6"/>
      <c r="C17" s="7"/>
      <c r="D17" s="6"/>
      <c r="E17" s="7"/>
      <c r="F17" s="6"/>
      <c r="G17" s="7"/>
      <c r="H17" s="6"/>
      <c r="I17" s="7"/>
      <c r="J17" s="6"/>
      <c r="K17" s="7"/>
      <c r="L17" s="6"/>
      <c r="M17" s="7"/>
    </row>
    <row r="18" spans="1:13" ht="23.1" customHeight="1" x14ac:dyDescent="0.15">
      <c r="A18" s="9" t="s">
        <v>48</v>
      </c>
      <c r="B18" s="10">
        <v>673</v>
      </c>
      <c r="C18" s="11" t="s">
        <v>49</v>
      </c>
      <c r="D18" s="10">
        <v>708</v>
      </c>
      <c r="E18" s="11" t="s">
        <v>49</v>
      </c>
      <c r="F18" s="10">
        <v>719</v>
      </c>
      <c r="G18" s="11" t="s">
        <v>49</v>
      </c>
      <c r="H18" s="10">
        <v>662</v>
      </c>
      <c r="I18" s="11" t="s">
        <v>49</v>
      </c>
      <c r="J18" s="10">
        <v>693</v>
      </c>
      <c r="K18" s="11" t="s">
        <v>49</v>
      </c>
      <c r="L18" s="10">
        <v>588</v>
      </c>
      <c r="M18" s="11" t="s">
        <v>49</v>
      </c>
    </row>
    <row r="19" spans="1:13" ht="23.1" customHeight="1" x14ac:dyDescent="0.15">
      <c r="A19" s="9" t="s">
        <v>50</v>
      </c>
      <c r="B19" s="12">
        <v>17.3</v>
      </c>
      <c r="C19" s="11" t="s">
        <v>51</v>
      </c>
      <c r="D19" s="12">
        <v>28.5</v>
      </c>
      <c r="E19" s="11" t="s">
        <v>51</v>
      </c>
      <c r="F19" s="12">
        <v>27.1</v>
      </c>
      <c r="G19" s="11" t="s">
        <v>51</v>
      </c>
      <c r="H19" s="12">
        <v>27</v>
      </c>
      <c r="I19" s="11" t="s">
        <v>51</v>
      </c>
      <c r="J19" s="12">
        <v>24.3</v>
      </c>
      <c r="K19" s="11" t="s">
        <v>51</v>
      </c>
      <c r="L19" s="12">
        <v>15.7</v>
      </c>
      <c r="M19" s="11" t="s">
        <v>51</v>
      </c>
    </row>
    <row r="20" spans="1:13" ht="23.1" customHeight="1" x14ac:dyDescent="0.15">
      <c r="A20" s="9" t="s">
        <v>53</v>
      </c>
      <c r="B20" s="12">
        <v>2.8</v>
      </c>
      <c r="C20" s="11" t="s">
        <v>51</v>
      </c>
      <c r="D20" s="12">
        <v>4.4000000000000004</v>
      </c>
      <c r="E20" s="11" t="s">
        <v>51</v>
      </c>
      <c r="F20" s="12">
        <v>3.1</v>
      </c>
      <c r="G20" s="11" t="s">
        <v>51</v>
      </c>
      <c r="H20" s="12">
        <v>3.2</v>
      </c>
      <c r="I20" s="11" t="s">
        <v>51</v>
      </c>
      <c r="J20" s="12">
        <v>3.8</v>
      </c>
      <c r="K20" s="11" t="s">
        <v>51</v>
      </c>
      <c r="L20" s="12">
        <v>4</v>
      </c>
      <c r="M20" s="11" t="s">
        <v>51</v>
      </c>
    </row>
  </sheetData>
  <mergeCells count="74">
    <mergeCell ref="L15:M15"/>
    <mergeCell ref="A15:A16"/>
    <mergeCell ref="B15:C15"/>
    <mergeCell ref="D15:E15"/>
    <mergeCell ref="F15:G15"/>
    <mergeCell ref="H15:I15"/>
    <mergeCell ref="J15:K15"/>
    <mergeCell ref="L13:M13"/>
    <mergeCell ref="B12:C12"/>
    <mergeCell ref="D12:E12"/>
    <mergeCell ref="F12:G12"/>
    <mergeCell ref="H12:I12"/>
    <mergeCell ref="J12:K12"/>
    <mergeCell ref="L12:M12"/>
    <mergeCell ref="B13:C13"/>
    <mergeCell ref="D13:E13"/>
    <mergeCell ref="F13:G13"/>
    <mergeCell ref="H13:I13"/>
    <mergeCell ref="J13:K13"/>
    <mergeCell ref="L11:M11"/>
    <mergeCell ref="B10:C10"/>
    <mergeCell ref="D10:E10"/>
    <mergeCell ref="F10:G10"/>
    <mergeCell ref="H10:I10"/>
    <mergeCell ref="J10:K10"/>
    <mergeCell ref="L10:M10"/>
    <mergeCell ref="B11:C11"/>
    <mergeCell ref="D11:E11"/>
    <mergeCell ref="F11:G11"/>
    <mergeCell ref="H11:I11"/>
    <mergeCell ref="J11:K11"/>
    <mergeCell ref="J8:K8"/>
    <mergeCell ref="L8:M8"/>
    <mergeCell ref="B9:C9"/>
    <mergeCell ref="D9:E9"/>
    <mergeCell ref="F9:G9"/>
    <mergeCell ref="H9:I9"/>
    <mergeCell ref="J9:K9"/>
    <mergeCell ref="L9:M9"/>
    <mergeCell ref="L6:M6"/>
    <mergeCell ref="B7:C7"/>
    <mergeCell ref="D7:E7"/>
    <mergeCell ref="F7:G7"/>
    <mergeCell ref="H7:I7"/>
    <mergeCell ref="J7:K7"/>
    <mergeCell ref="L7:M7"/>
    <mergeCell ref="J6:K6"/>
    <mergeCell ref="A6:A14"/>
    <mergeCell ref="B6:C6"/>
    <mergeCell ref="D6:E6"/>
    <mergeCell ref="F6:G6"/>
    <mergeCell ref="H6:I6"/>
    <mergeCell ref="B8:C8"/>
    <mergeCell ref="D8:E8"/>
    <mergeCell ref="F8:G8"/>
    <mergeCell ref="H8:I8"/>
    <mergeCell ref="J4:K4"/>
    <mergeCell ref="L4:M4"/>
    <mergeCell ref="B5:C5"/>
    <mergeCell ref="D5:E5"/>
    <mergeCell ref="F5:G5"/>
    <mergeCell ref="H5:I5"/>
    <mergeCell ref="J5:K5"/>
    <mergeCell ref="L5:M5"/>
    <mergeCell ref="L1:M1"/>
    <mergeCell ref="A2:M2"/>
    <mergeCell ref="B3:C3"/>
    <mergeCell ref="H3:I3"/>
    <mergeCell ref="J3:K3"/>
    <mergeCell ref="A4:A5"/>
    <mergeCell ref="B4:C4"/>
    <mergeCell ref="D4:E4"/>
    <mergeCell ref="F4:G4"/>
    <mergeCell ref="H4:I4"/>
  </mergeCells>
  <phoneticPr fontId="4"/>
  <conditionalFormatting sqref="B7:M13">
    <cfRule type="cellIs" dxfId="27" priority="1" operator="equal">
      <formula>0</formula>
    </cfRule>
  </conditionalFormatting>
  <conditionalFormatting sqref="B15:M15">
    <cfRule type="cellIs" dxfId="26" priority="9" operator="equal">
      <formula>0</formula>
    </cfRule>
  </conditionalFormatting>
  <conditionalFormatting sqref="B18:M18">
    <cfRule type="cellIs" dxfId="25" priority="10" operator="equal">
      <formula>0</formula>
    </cfRule>
  </conditionalFormatting>
  <pageMargins left="0.62992125984251968" right="0" top="0.31496062992125984" bottom="0.19685039370078741" header="0.51181102362204722" footer="0.51181102362204722"/>
  <pageSetup paperSize="12" scale="12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A0B90A-810A-47B4-B003-4550C31C00D9}">
  <dimension ref="A1:M20"/>
  <sheetViews>
    <sheetView zoomScale="90" workbookViewId="0">
      <selection activeCell="A2" sqref="A2:M2"/>
    </sheetView>
  </sheetViews>
  <sheetFormatPr defaultColWidth="9" defaultRowHeight="18.75" x14ac:dyDescent="0.15"/>
  <cols>
    <col min="1" max="1" width="12.625" style="1" customWidth="1"/>
    <col min="2" max="2" width="14.125" style="1" customWidth="1"/>
    <col min="3" max="3" width="7.375" style="1" customWidth="1"/>
    <col min="4" max="4" width="14.125" style="1" customWidth="1"/>
    <col min="5" max="5" width="7.375" style="1" customWidth="1"/>
    <col min="6" max="6" width="14.125" style="1" customWidth="1"/>
    <col min="7" max="7" width="7.375" style="1" customWidth="1"/>
    <col min="8" max="8" width="14.125" style="1" customWidth="1"/>
    <col min="9" max="9" width="7.375" style="1" customWidth="1"/>
    <col min="10" max="10" width="14.125" style="1" customWidth="1"/>
    <col min="11" max="11" width="7.375" style="1" customWidth="1"/>
    <col min="12" max="12" width="14.125" style="1" customWidth="1"/>
    <col min="13" max="13" width="7.375" style="1" customWidth="1"/>
    <col min="14" max="16384" width="9" style="1"/>
  </cols>
  <sheetData>
    <row r="1" spans="1:13" ht="24.95" customHeight="1" x14ac:dyDescent="0.15">
      <c r="L1" s="35"/>
      <c r="M1" s="35"/>
    </row>
    <row r="2" spans="1:13" ht="50.1" customHeight="1" x14ac:dyDescent="0.15">
      <c r="A2" s="36" t="s">
        <v>54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</row>
    <row r="3" spans="1:13" ht="35.1" customHeight="1" x14ac:dyDescent="0.15">
      <c r="A3" s="1" t="s">
        <v>1</v>
      </c>
      <c r="B3" s="37"/>
      <c r="C3" s="37"/>
      <c r="D3" s="30" t="s">
        <v>717</v>
      </c>
      <c r="E3" s="31"/>
      <c r="F3" s="37"/>
      <c r="G3" s="37"/>
      <c r="H3" s="38"/>
      <c r="I3" s="39"/>
      <c r="J3" s="40"/>
      <c r="K3" s="40"/>
      <c r="L3" s="40"/>
      <c r="M3" s="40"/>
    </row>
    <row r="4" spans="1:13" ht="39.950000000000003" customHeight="1" x14ac:dyDescent="0.15">
      <c r="A4" s="32"/>
      <c r="B4" s="33">
        <v>46055</v>
      </c>
      <c r="C4" s="34"/>
      <c r="D4" s="33">
        <f>B4+1</f>
        <v>46056</v>
      </c>
      <c r="E4" s="34"/>
      <c r="F4" s="33">
        <f>B4+2</f>
        <v>46057</v>
      </c>
      <c r="G4" s="34"/>
      <c r="H4" s="33">
        <f>B4+3</f>
        <v>46058</v>
      </c>
      <c r="I4" s="34"/>
      <c r="J4" s="33">
        <f>B4+4</f>
        <v>46059</v>
      </c>
      <c r="K4" s="34"/>
      <c r="L4" s="33">
        <f>B4+5</f>
        <v>46060</v>
      </c>
      <c r="M4" s="34"/>
    </row>
    <row r="5" spans="1:13" ht="30" customHeight="1" x14ac:dyDescent="0.15">
      <c r="A5" s="32"/>
      <c r="B5" s="41" t="s">
        <v>3</v>
      </c>
      <c r="C5" s="42"/>
      <c r="D5" s="41" t="s">
        <v>4</v>
      </c>
      <c r="E5" s="42"/>
      <c r="F5" s="41" t="s">
        <v>5</v>
      </c>
      <c r="G5" s="42"/>
      <c r="H5" s="41" t="s">
        <v>6</v>
      </c>
      <c r="I5" s="42"/>
      <c r="J5" s="41" t="s">
        <v>7</v>
      </c>
      <c r="K5" s="42"/>
      <c r="L5" s="41" t="s">
        <v>8</v>
      </c>
      <c r="M5" s="42"/>
    </row>
    <row r="6" spans="1:13" ht="9.9499999999999993" customHeight="1" x14ac:dyDescent="0.15">
      <c r="A6" s="43" t="s">
        <v>9</v>
      </c>
      <c r="B6" s="46"/>
      <c r="C6" s="47"/>
      <c r="D6" s="46"/>
      <c r="E6" s="47"/>
      <c r="F6" s="46"/>
      <c r="G6" s="47"/>
      <c r="H6" s="46"/>
      <c r="I6" s="47"/>
      <c r="J6" s="46"/>
      <c r="K6" s="47"/>
      <c r="L6" s="46"/>
      <c r="M6" s="47"/>
    </row>
    <row r="7" spans="1:13" ht="39.950000000000003" customHeight="1" x14ac:dyDescent="0.15">
      <c r="A7" s="44"/>
      <c r="B7" s="48" t="s">
        <v>718</v>
      </c>
      <c r="C7" s="48"/>
      <c r="D7" s="48" t="s">
        <v>719</v>
      </c>
      <c r="E7" s="48"/>
      <c r="F7" s="48" t="s">
        <v>11</v>
      </c>
      <c r="G7" s="48"/>
      <c r="H7" s="48" t="s">
        <v>11</v>
      </c>
      <c r="I7" s="48"/>
      <c r="J7" s="48" t="s">
        <v>85</v>
      </c>
      <c r="K7" s="48"/>
      <c r="L7" s="48" t="s">
        <v>11</v>
      </c>
      <c r="M7" s="48"/>
    </row>
    <row r="8" spans="1:13" ht="39.950000000000003" customHeight="1" x14ac:dyDescent="0.15">
      <c r="A8" s="44"/>
      <c r="B8" s="48" t="s">
        <v>720</v>
      </c>
      <c r="C8" s="48"/>
      <c r="D8" s="48" t="s">
        <v>721</v>
      </c>
      <c r="E8" s="48"/>
      <c r="F8" s="48" t="s">
        <v>296</v>
      </c>
      <c r="G8" s="48"/>
      <c r="H8" s="49" t="s">
        <v>12</v>
      </c>
      <c r="I8" s="50"/>
      <c r="J8" s="48" t="s">
        <v>722</v>
      </c>
      <c r="K8" s="48"/>
      <c r="L8" s="48" t="s">
        <v>82</v>
      </c>
      <c r="M8" s="48"/>
    </row>
    <row r="9" spans="1:13" ht="39.950000000000003" customHeight="1" x14ac:dyDescent="0.15">
      <c r="A9" s="44"/>
      <c r="B9" s="48" t="s">
        <v>723</v>
      </c>
      <c r="C9" s="48"/>
      <c r="D9" s="48" t="s">
        <v>264</v>
      </c>
      <c r="E9" s="48"/>
      <c r="F9" s="48" t="s">
        <v>300</v>
      </c>
      <c r="G9" s="48"/>
      <c r="H9" s="48" t="s">
        <v>198</v>
      </c>
      <c r="I9" s="48"/>
      <c r="J9" s="48" t="s">
        <v>724</v>
      </c>
      <c r="K9" s="48"/>
      <c r="L9" s="48" t="s">
        <v>725</v>
      </c>
      <c r="M9" s="48"/>
    </row>
    <row r="10" spans="1:13" ht="39.950000000000003" customHeight="1" x14ac:dyDescent="0.15">
      <c r="A10" s="44"/>
      <c r="B10" s="48" t="s">
        <v>77</v>
      </c>
      <c r="C10" s="48"/>
      <c r="D10" s="48" t="s">
        <v>726</v>
      </c>
      <c r="E10" s="48"/>
      <c r="F10" s="48" t="s">
        <v>727</v>
      </c>
      <c r="G10" s="48"/>
      <c r="H10" s="48" t="s">
        <v>156</v>
      </c>
      <c r="I10" s="48"/>
      <c r="J10" s="48" t="s">
        <v>152</v>
      </c>
      <c r="K10" s="48"/>
      <c r="L10" s="48" t="s">
        <v>287</v>
      </c>
      <c r="M10" s="48"/>
    </row>
    <row r="11" spans="1:13" ht="39.950000000000003" customHeight="1" x14ac:dyDescent="0.15">
      <c r="A11" s="44"/>
      <c r="B11" s="48" t="s">
        <v>133</v>
      </c>
      <c r="C11" s="48"/>
      <c r="D11" s="48" t="s">
        <v>503</v>
      </c>
      <c r="E11" s="48"/>
      <c r="F11" s="48" t="s">
        <v>728</v>
      </c>
      <c r="G11" s="48"/>
      <c r="H11" s="48" t="s">
        <v>368</v>
      </c>
      <c r="I11" s="48"/>
      <c r="J11" s="48" t="s">
        <v>729</v>
      </c>
      <c r="K11" s="48"/>
      <c r="L11" s="48" t="s">
        <v>270</v>
      </c>
      <c r="M11" s="48"/>
    </row>
    <row r="12" spans="1:13" ht="39.950000000000003" customHeight="1" x14ac:dyDescent="0.15">
      <c r="A12" s="44"/>
      <c r="B12" s="49" t="s">
        <v>104</v>
      </c>
      <c r="C12" s="50"/>
      <c r="D12" s="48" t="s">
        <v>230</v>
      </c>
      <c r="E12" s="48"/>
      <c r="F12" s="49" t="s">
        <v>40</v>
      </c>
      <c r="G12" s="50"/>
      <c r="H12" s="49" t="s">
        <v>293</v>
      </c>
      <c r="I12" s="50"/>
      <c r="J12" s="51" t="s">
        <v>36</v>
      </c>
      <c r="K12" s="52"/>
      <c r="L12" s="49" t="s">
        <v>38</v>
      </c>
      <c r="M12" s="50"/>
    </row>
    <row r="13" spans="1:13" ht="39.950000000000003" customHeight="1" x14ac:dyDescent="0.15">
      <c r="A13" s="44"/>
      <c r="B13" s="51" t="s">
        <v>36</v>
      </c>
      <c r="C13" s="52"/>
      <c r="D13" s="51"/>
      <c r="E13" s="52"/>
      <c r="F13" s="51" t="s">
        <v>36</v>
      </c>
      <c r="G13" s="52"/>
      <c r="H13" s="51" t="s">
        <v>36</v>
      </c>
      <c r="I13" s="52"/>
      <c r="J13" s="51"/>
      <c r="K13" s="52"/>
      <c r="L13" s="51" t="s">
        <v>36</v>
      </c>
      <c r="M13" s="52"/>
    </row>
    <row r="14" spans="1:13" ht="15" customHeight="1" x14ac:dyDescent="0.15">
      <c r="A14" s="45"/>
      <c r="B14" s="15">
        <f>B18-B16</f>
        <v>698</v>
      </c>
      <c r="C14" s="13" t="s">
        <v>49</v>
      </c>
      <c r="D14" s="15">
        <f t="shared" ref="D14" si="0">D18-D16</f>
        <v>623</v>
      </c>
      <c r="E14" s="13" t="s">
        <v>49</v>
      </c>
      <c r="F14" s="15">
        <f t="shared" ref="F14" si="1">F18-F16</f>
        <v>564</v>
      </c>
      <c r="G14" s="13" t="s">
        <v>49</v>
      </c>
      <c r="H14" s="15">
        <f t="shared" ref="H14" si="2">H18-H16</f>
        <v>666</v>
      </c>
      <c r="I14" s="13" t="s">
        <v>49</v>
      </c>
      <c r="J14" s="15">
        <f t="shared" ref="J14" si="3">J18-J16</f>
        <v>580</v>
      </c>
      <c r="K14" s="13" t="s">
        <v>49</v>
      </c>
      <c r="L14" s="15">
        <f>L18-L16</f>
        <v>491</v>
      </c>
      <c r="M14" s="13" t="s">
        <v>49</v>
      </c>
    </row>
    <row r="15" spans="1:13" ht="50.1" customHeight="1" x14ac:dyDescent="0.15">
      <c r="A15" s="43" t="s">
        <v>41</v>
      </c>
      <c r="B15" s="53" t="s">
        <v>134</v>
      </c>
      <c r="C15" s="54"/>
      <c r="D15" s="53" t="s">
        <v>730</v>
      </c>
      <c r="E15" s="54"/>
      <c r="F15" s="53" t="s">
        <v>426</v>
      </c>
      <c r="G15" s="54"/>
      <c r="H15" s="53" t="s">
        <v>166</v>
      </c>
      <c r="I15" s="54"/>
      <c r="J15" s="55" t="s">
        <v>44</v>
      </c>
      <c r="K15" s="55"/>
      <c r="L15" s="53" t="s">
        <v>132</v>
      </c>
      <c r="M15" s="54"/>
    </row>
    <row r="16" spans="1:13" ht="15" customHeight="1" x14ac:dyDescent="0.15">
      <c r="A16" s="45"/>
      <c r="B16" s="14">
        <v>128</v>
      </c>
      <c r="C16" s="13" t="s">
        <v>49</v>
      </c>
      <c r="D16" s="14">
        <v>59</v>
      </c>
      <c r="E16" s="13" t="s">
        <v>49</v>
      </c>
      <c r="F16" s="14">
        <v>61</v>
      </c>
      <c r="G16" s="13" t="s">
        <v>49</v>
      </c>
      <c r="H16" s="14">
        <v>42</v>
      </c>
      <c r="I16" s="13" t="s">
        <v>49</v>
      </c>
      <c r="J16" s="14">
        <v>139</v>
      </c>
      <c r="K16" s="13" t="s">
        <v>49</v>
      </c>
      <c r="L16" s="14">
        <v>80</v>
      </c>
      <c r="M16" s="13" t="s">
        <v>49</v>
      </c>
    </row>
    <row r="17" spans="1:13" ht="15" customHeight="1" x14ac:dyDescent="0.15">
      <c r="A17" s="5"/>
      <c r="B17" s="6"/>
      <c r="C17" s="7"/>
      <c r="D17" s="6"/>
      <c r="E17" s="7"/>
      <c r="F17" s="6"/>
      <c r="G17" s="7"/>
      <c r="H17" s="6"/>
      <c r="I17" s="7"/>
      <c r="J17" s="6"/>
      <c r="K17" s="7"/>
      <c r="L17" s="6"/>
      <c r="M17" s="7"/>
    </row>
    <row r="18" spans="1:13" ht="23.1" customHeight="1" x14ac:dyDescent="0.15">
      <c r="A18" s="9" t="s">
        <v>48</v>
      </c>
      <c r="B18" s="10">
        <v>826</v>
      </c>
      <c r="C18" s="11" t="s">
        <v>49</v>
      </c>
      <c r="D18" s="10">
        <v>682</v>
      </c>
      <c r="E18" s="11" t="s">
        <v>49</v>
      </c>
      <c r="F18" s="10">
        <v>625</v>
      </c>
      <c r="G18" s="11" t="s">
        <v>49</v>
      </c>
      <c r="H18" s="10">
        <v>708</v>
      </c>
      <c r="I18" s="11" t="s">
        <v>49</v>
      </c>
      <c r="J18" s="10">
        <v>719</v>
      </c>
      <c r="K18" s="11" t="s">
        <v>49</v>
      </c>
      <c r="L18" s="10">
        <v>571</v>
      </c>
      <c r="M18" s="11" t="s">
        <v>49</v>
      </c>
    </row>
    <row r="19" spans="1:13" ht="23.1" customHeight="1" x14ac:dyDescent="0.15">
      <c r="A19" s="9" t="s">
        <v>50</v>
      </c>
      <c r="B19" s="12">
        <v>28.4</v>
      </c>
      <c r="C19" s="11" t="s">
        <v>51</v>
      </c>
      <c r="D19" s="12">
        <v>26.3</v>
      </c>
      <c r="E19" s="11" t="s">
        <v>51</v>
      </c>
      <c r="F19" s="12">
        <v>23.4</v>
      </c>
      <c r="G19" s="11" t="s">
        <v>51</v>
      </c>
      <c r="H19" s="12">
        <v>25.2</v>
      </c>
      <c r="I19" s="11" t="s">
        <v>51</v>
      </c>
      <c r="J19" s="12">
        <v>27.1</v>
      </c>
      <c r="K19" s="11" t="s">
        <v>51</v>
      </c>
      <c r="L19" s="12">
        <v>25</v>
      </c>
      <c r="M19" s="11" t="s">
        <v>51</v>
      </c>
    </row>
    <row r="20" spans="1:13" ht="23.1" customHeight="1" x14ac:dyDescent="0.15">
      <c r="A20" s="9" t="s">
        <v>53</v>
      </c>
      <c r="B20" s="12">
        <v>3.4</v>
      </c>
      <c r="C20" s="11" t="s">
        <v>51</v>
      </c>
      <c r="D20" s="12">
        <v>4.0999999999999996</v>
      </c>
      <c r="E20" s="11" t="s">
        <v>51</v>
      </c>
      <c r="F20" s="12">
        <v>3.7</v>
      </c>
      <c r="G20" s="11" t="s">
        <v>51</v>
      </c>
      <c r="H20" s="12">
        <v>3.4</v>
      </c>
      <c r="I20" s="11" t="s">
        <v>51</v>
      </c>
      <c r="J20" s="12">
        <v>3.1</v>
      </c>
      <c r="K20" s="11" t="s">
        <v>51</v>
      </c>
      <c r="L20" s="12">
        <v>3.6</v>
      </c>
      <c r="M20" s="11" t="s">
        <v>51</v>
      </c>
    </row>
  </sheetData>
  <mergeCells count="76">
    <mergeCell ref="L1:M1"/>
    <mergeCell ref="A2:M2"/>
    <mergeCell ref="B3:C3"/>
    <mergeCell ref="F3:G3"/>
    <mergeCell ref="H3:I3"/>
    <mergeCell ref="J3:K3"/>
    <mergeCell ref="L3:M3"/>
    <mergeCell ref="A4:A5"/>
    <mergeCell ref="B4:C4"/>
    <mergeCell ref="D4:E4"/>
    <mergeCell ref="F4:G4"/>
    <mergeCell ref="H4:I4"/>
    <mergeCell ref="L4:M4"/>
    <mergeCell ref="B5:C5"/>
    <mergeCell ref="D5:E5"/>
    <mergeCell ref="F5:G5"/>
    <mergeCell ref="H5:I5"/>
    <mergeCell ref="J5:K5"/>
    <mergeCell ref="L5:M5"/>
    <mergeCell ref="J4:K4"/>
    <mergeCell ref="A6:A14"/>
    <mergeCell ref="B6:C6"/>
    <mergeCell ref="D6:E6"/>
    <mergeCell ref="F6:G6"/>
    <mergeCell ref="H6:I6"/>
    <mergeCell ref="B8:C8"/>
    <mergeCell ref="D8:E8"/>
    <mergeCell ref="F8:G8"/>
    <mergeCell ref="H8:I8"/>
    <mergeCell ref="L6:M6"/>
    <mergeCell ref="B7:C7"/>
    <mergeCell ref="D7:E7"/>
    <mergeCell ref="F7:G7"/>
    <mergeCell ref="H7:I7"/>
    <mergeCell ref="J7:K7"/>
    <mergeCell ref="L7:M7"/>
    <mergeCell ref="J6:K6"/>
    <mergeCell ref="J8:K8"/>
    <mergeCell ref="L8:M8"/>
    <mergeCell ref="B9:C9"/>
    <mergeCell ref="D9:E9"/>
    <mergeCell ref="F9:G9"/>
    <mergeCell ref="H9:I9"/>
    <mergeCell ref="J9:K9"/>
    <mergeCell ref="L9:M9"/>
    <mergeCell ref="L11:M11"/>
    <mergeCell ref="B10:C10"/>
    <mergeCell ref="D10:E10"/>
    <mergeCell ref="F10:G10"/>
    <mergeCell ref="H10:I10"/>
    <mergeCell ref="J10:K10"/>
    <mergeCell ref="L10:M10"/>
    <mergeCell ref="B11:C11"/>
    <mergeCell ref="D11:E11"/>
    <mergeCell ref="F11:G11"/>
    <mergeCell ref="H11:I11"/>
    <mergeCell ref="J11:K11"/>
    <mergeCell ref="L13:M13"/>
    <mergeCell ref="B12:C12"/>
    <mergeCell ref="D12:E12"/>
    <mergeCell ref="F12:G12"/>
    <mergeCell ref="H12:I12"/>
    <mergeCell ref="J12:K12"/>
    <mergeCell ref="L12:M12"/>
    <mergeCell ref="B13:C13"/>
    <mergeCell ref="D13:E13"/>
    <mergeCell ref="F13:G13"/>
    <mergeCell ref="H13:I13"/>
    <mergeCell ref="J13:K13"/>
    <mergeCell ref="L15:M15"/>
    <mergeCell ref="A15:A16"/>
    <mergeCell ref="B15:C15"/>
    <mergeCell ref="D15:E15"/>
    <mergeCell ref="F15:G15"/>
    <mergeCell ref="H15:I15"/>
    <mergeCell ref="J15:K15"/>
  </mergeCells>
  <phoneticPr fontId="4"/>
  <conditionalFormatting sqref="B7:M11 B12:I12 L12:M12">
    <cfRule type="cellIs" dxfId="131" priority="1" operator="equal">
      <formula>0</formula>
    </cfRule>
  </conditionalFormatting>
  <conditionalFormatting sqref="B15:M15">
    <cfRule type="cellIs" dxfId="130" priority="2" operator="equal">
      <formula>0</formula>
    </cfRule>
  </conditionalFormatting>
  <conditionalFormatting sqref="B18:M18">
    <cfRule type="cellIs" dxfId="129" priority="3" operator="equal">
      <formula>0</formula>
    </cfRule>
  </conditionalFormatting>
  <pageMargins left="0.62992125984251968" right="0" top="0.11811023622047245" bottom="0.19685039370078741" header="0.51181102362204722" footer="0.51181102362204722"/>
  <pageSetup paperSize="12" scale="120" orientation="landscape" r:id="rId1"/>
  <headerFooter alignWithMargins="0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5FC580-F3D0-43DB-8933-B4286E31DA05}">
  <sheetPr codeName="Sheet36"/>
  <dimension ref="A1:M20"/>
  <sheetViews>
    <sheetView zoomScale="90" workbookViewId="0"/>
  </sheetViews>
  <sheetFormatPr defaultColWidth="9" defaultRowHeight="18.75" x14ac:dyDescent="0.15"/>
  <cols>
    <col min="1" max="1" width="12.625" style="1" customWidth="1"/>
    <col min="2" max="2" width="14.125" style="1" customWidth="1"/>
    <col min="3" max="3" width="7.375" style="1" customWidth="1"/>
    <col min="4" max="4" width="14.125" style="1" customWidth="1"/>
    <col min="5" max="5" width="7.375" style="1" customWidth="1"/>
    <col min="6" max="6" width="14.125" style="1" customWidth="1"/>
    <col min="7" max="7" width="7.375" style="1" customWidth="1"/>
    <col min="8" max="8" width="14.125" style="1" customWidth="1"/>
    <col min="9" max="9" width="7.375" style="1" customWidth="1"/>
    <col min="10" max="10" width="14.125" style="1" customWidth="1"/>
    <col min="11" max="11" width="7.375" style="1" customWidth="1"/>
    <col min="12" max="12" width="14.125" style="1" customWidth="1"/>
    <col min="13" max="13" width="7.375" style="1" customWidth="1"/>
    <col min="14" max="16384" width="9" style="1"/>
  </cols>
  <sheetData>
    <row r="1" spans="1:13" ht="24.95" customHeight="1" x14ac:dyDescent="0.15">
      <c r="L1" s="35"/>
      <c r="M1" s="35"/>
    </row>
    <row r="2" spans="1:13" ht="50.1" customHeight="1" x14ac:dyDescent="0.15">
      <c r="A2" s="36" t="s">
        <v>54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</row>
    <row r="3" spans="1:13" ht="24.95" customHeight="1" x14ac:dyDescent="0.15">
      <c r="A3" s="1" t="s">
        <v>1</v>
      </c>
      <c r="B3" s="37"/>
      <c r="C3" s="37"/>
      <c r="H3" s="38"/>
      <c r="I3" s="39"/>
      <c r="J3" s="40"/>
      <c r="K3" s="40"/>
    </row>
    <row r="4" spans="1:13" ht="39.950000000000003" customHeight="1" x14ac:dyDescent="0.15">
      <c r="A4" s="32"/>
      <c r="B4" s="33">
        <v>45803</v>
      </c>
      <c r="C4" s="34"/>
      <c r="D4" s="33">
        <f>B4+1</f>
        <v>45804</v>
      </c>
      <c r="E4" s="34"/>
      <c r="F4" s="33">
        <f>B4+2</f>
        <v>45805</v>
      </c>
      <c r="G4" s="34"/>
      <c r="H4" s="33">
        <f>B4+3</f>
        <v>45806</v>
      </c>
      <c r="I4" s="34"/>
      <c r="J4" s="33">
        <f>B4+4</f>
        <v>45807</v>
      </c>
      <c r="K4" s="34"/>
      <c r="L4" s="33">
        <f>B4+5</f>
        <v>45808</v>
      </c>
      <c r="M4" s="34"/>
    </row>
    <row r="5" spans="1:13" ht="30" customHeight="1" x14ac:dyDescent="0.15">
      <c r="A5" s="32"/>
      <c r="B5" s="41" t="s">
        <v>3</v>
      </c>
      <c r="C5" s="42"/>
      <c r="D5" s="41" t="s">
        <v>4</v>
      </c>
      <c r="E5" s="42"/>
      <c r="F5" s="41" t="s">
        <v>5</v>
      </c>
      <c r="G5" s="42"/>
      <c r="H5" s="41" t="s">
        <v>6</v>
      </c>
      <c r="I5" s="42"/>
      <c r="J5" s="41" t="s">
        <v>7</v>
      </c>
      <c r="K5" s="42"/>
      <c r="L5" s="41" t="s">
        <v>8</v>
      </c>
      <c r="M5" s="42"/>
    </row>
    <row r="6" spans="1:13" ht="9.9499999999999993" customHeight="1" x14ac:dyDescent="0.15">
      <c r="A6" s="43" t="s">
        <v>9</v>
      </c>
      <c r="B6" s="46"/>
      <c r="C6" s="47"/>
      <c r="D6" s="46"/>
      <c r="E6" s="47"/>
      <c r="F6" s="46"/>
      <c r="G6" s="47"/>
      <c r="H6" s="46"/>
      <c r="I6" s="47"/>
      <c r="J6" s="46"/>
      <c r="K6" s="47"/>
      <c r="L6" s="46"/>
      <c r="M6" s="47"/>
    </row>
    <row r="7" spans="1:13" ht="39.950000000000003" customHeight="1" x14ac:dyDescent="0.15">
      <c r="A7" s="44"/>
      <c r="B7" s="48" t="s">
        <v>11</v>
      </c>
      <c r="C7" s="48"/>
      <c r="D7" s="48" t="s">
        <v>11</v>
      </c>
      <c r="E7" s="48"/>
      <c r="F7" s="48" t="s">
        <v>11</v>
      </c>
      <c r="G7" s="48"/>
      <c r="H7" s="48" t="s">
        <v>11</v>
      </c>
      <c r="I7" s="48"/>
      <c r="J7" s="48" t="s">
        <v>238</v>
      </c>
      <c r="K7" s="48"/>
      <c r="L7" s="48" t="s">
        <v>11</v>
      </c>
      <c r="M7" s="48"/>
    </row>
    <row r="8" spans="1:13" ht="39.950000000000003" customHeight="1" x14ac:dyDescent="0.15">
      <c r="A8" s="44"/>
      <c r="B8" s="48" t="s">
        <v>239</v>
      </c>
      <c r="C8" s="48"/>
      <c r="D8" s="48" t="s">
        <v>120</v>
      </c>
      <c r="E8" s="48"/>
      <c r="F8" s="48" t="s">
        <v>88</v>
      </c>
      <c r="G8" s="48"/>
      <c r="H8" s="49" t="s">
        <v>240</v>
      </c>
      <c r="I8" s="50"/>
      <c r="J8" s="48" t="s">
        <v>241</v>
      </c>
      <c r="K8" s="48"/>
      <c r="L8" s="48" t="s">
        <v>242</v>
      </c>
      <c r="M8" s="48"/>
    </row>
    <row r="9" spans="1:13" ht="39.950000000000003" customHeight="1" x14ac:dyDescent="0.15">
      <c r="A9" s="44"/>
      <c r="B9" s="48" t="s">
        <v>243</v>
      </c>
      <c r="C9" s="48"/>
      <c r="D9" s="48" t="s">
        <v>18</v>
      </c>
      <c r="E9" s="48"/>
      <c r="F9" s="48" t="s">
        <v>74</v>
      </c>
      <c r="G9" s="48"/>
      <c r="H9" s="48" t="s">
        <v>244</v>
      </c>
      <c r="I9" s="48"/>
      <c r="J9" s="48" t="s">
        <v>245</v>
      </c>
      <c r="K9" s="48"/>
      <c r="L9" s="48" t="s">
        <v>246</v>
      </c>
      <c r="M9" s="48"/>
    </row>
    <row r="10" spans="1:13" ht="39.950000000000003" customHeight="1" x14ac:dyDescent="0.15">
      <c r="A10" s="44"/>
      <c r="B10" s="48" t="s">
        <v>247</v>
      </c>
      <c r="C10" s="48"/>
      <c r="D10" s="48" t="s">
        <v>248</v>
      </c>
      <c r="E10" s="48"/>
      <c r="F10" s="48" t="s">
        <v>249</v>
      </c>
      <c r="G10" s="48"/>
      <c r="H10" s="48" t="s">
        <v>250</v>
      </c>
      <c r="I10" s="48"/>
      <c r="J10" s="48" t="s">
        <v>208</v>
      </c>
      <c r="K10" s="48"/>
      <c r="L10" s="48" t="s">
        <v>251</v>
      </c>
      <c r="M10" s="48"/>
    </row>
    <row r="11" spans="1:13" ht="39.950000000000003" customHeight="1" x14ac:dyDescent="0.15">
      <c r="A11" s="44"/>
      <c r="B11" s="48" t="s">
        <v>252</v>
      </c>
      <c r="C11" s="48"/>
      <c r="D11" s="48" t="s">
        <v>228</v>
      </c>
      <c r="E11" s="48"/>
      <c r="F11" s="48" t="s">
        <v>253</v>
      </c>
      <c r="G11" s="48"/>
      <c r="H11" s="48" t="s">
        <v>254</v>
      </c>
      <c r="I11" s="48"/>
      <c r="J11" s="48" t="s">
        <v>202</v>
      </c>
      <c r="K11" s="48"/>
      <c r="L11" s="48" t="s">
        <v>255</v>
      </c>
      <c r="M11" s="48"/>
    </row>
    <row r="12" spans="1:13" ht="39.950000000000003" customHeight="1" x14ac:dyDescent="0.15">
      <c r="A12" s="44"/>
      <c r="B12" s="49" t="s">
        <v>38</v>
      </c>
      <c r="C12" s="50"/>
      <c r="D12" s="49" t="s">
        <v>39</v>
      </c>
      <c r="E12" s="50"/>
      <c r="F12" s="49" t="s">
        <v>39</v>
      </c>
      <c r="G12" s="50"/>
      <c r="H12" s="49" t="s">
        <v>40</v>
      </c>
      <c r="I12" s="50"/>
      <c r="J12" s="49" t="s">
        <v>209</v>
      </c>
      <c r="K12" s="50"/>
      <c r="L12" s="49" t="s">
        <v>37</v>
      </c>
      <c r="M12" s="50"/>
    </row>
    <row r="13" spans="1:13" ht="39.950000000000003" customHeight="1" x14ac:dyDescent="0.15">
      <c r="A13" s="44"/>
      <c r="B13" s="49" t="s">
        <v>209</v>
      </c>
      <c r="C13" s="50"/>
      <c r="D13" s="49" t="s">
        <v>209</v>
      </c>
      <c r="E13" s="50"/>
      <c r="F13" s="49" t="s">
        <v>209</v>
      </c>
      <c r="G13" s="50"/>
      <c r="H13" s="49" t="s">
        <v>209</v>
      </c>
      <c r="I13" s="50"/>
      <c r="J13" s="49"/>
      <c r="K13" s="50"/>
      <c r="L13" s="49" t="s">
        <v>209</v>
      </c>
      <c r="M13" s="50"/>
    </row>
    <row r="14" spans="1:13" ht="15" customHeight="1" x14ac:dyDescent="0.15">
      <c r="A14" s="45"/>
      <c r="B14" s="15">
        <f>B18-B16</f>
        <v>602</v>
      </c>
      <c r="C14" s="13" t="s">
        <v>49</v>
      </c>
      <c r="D14" s="15">
        <f t="shared" ref="D14" si="0">D18-D16</f>
        <v>654</v>
      </c>
      <c r="E14" s="13" t="s">
        <v>49</v>
      </c>
      <c r="F14" s="15">
        <f t="shared" ref="F14" si="1">F18-F16</f>
        <v>636</v>
      </c>
      <c r="G14" s="13" t="s">
        <v>49</v>
      </c>
      <c r="H14" s="15">
        <f t="shared" ref="H14" si="2">H18-H16</f>
        <v>599</v>
      </c>
      <c r="I14" s="13" t="s">
        <v>49</v>
      </c>
      <c r="J14" s="15">
        <f t="shared" ref="J14" si="3">J18-J16</f>
        <v>616</v>
      </c>
      <c r="K14" s="13" t="s">
        <v>49</v>
      </c>
      <c r="L14" s="15">
        <f>L18-L16</f>
        <v>517</v>
      </c>
      <c r="M14" s="13" t="s">
        <v>49</v>
      </c>
    </row>
    <row r="15" spans="1:13" ht="50.1" customHeight="1" x14ac:dyDescent="0.15">
      <c r="A15" s="43" t="s">
        <v>41</v>
      </c>
      <c r="B15" s="53" t="s">
        <v>46</v>
      </c>
      <c r="C15" s="54"/>
      <c r="D15" s="53" t="s">
        <v>112</v>
      </c>
      <c r="E15" s="54"/>
      <c r="F15" s="53" t="s">
        <v>111</v>
      </c>
      <c r="G15" s="54"/>
      <c r="H15" s="53" t="s">
        <v>256</v>
      </c>
      <c r="I15" s="54"/>
      <c r="J15" s="55" t="s">
        <v>47</v>
      </c>
      <c r="K15" s="55"/>
      <c r="L15" s="53" t="s">
        <v>165</v>
      </c>
      <c r="M15" s="54"/>
    </row>
    <row r="16" spans="1:13" ht="15" customHeight="1" x14ac:dyDescent="0.15">
      <c r="A16" s="45"/>
      <c r="B16" s="14">
        <v>47</v>
      </c>
      <c r="C16" s="13" t="s">
        <v>49</v>
      </c>
      <c r="D16" s="14">
        <v>57</v>
      </c>
      <c r="E16" s="13" t="s">
        <v>49</v>
      </c>
      <c r="F16" s="14">
        <v>128</v>
      </c>
      <c r="G16" s="13" t="s">
        <v>49</v>
      </c>
      <c r="H16" s="14">
        <v>53</v>
      </c>
      <c r="I16" s="13" t="s">
        <v>49</v>
      </c>
      <c r="J16" s="14">
        <v>108</v>
      </c>
      <c r="K16" s="13" t="s">
        <v>49</v>
      </c>
      <c r="L16" s="14">
        <v>113</v>
      </c>
      <c r="M16" s="13" t="s">
        <v>49</v>
      </c>
    </row>
    <row r="17" spans="1:13" ht="15" customHeight="1" x14ac:dyDescent="0.15">
      <c r="A17" s="5"/>
      <c r="B17" s="6"/>
      <c r="C17" s="7"/>
      <c r="D17" s="6"/>
      <c r="E17" s="7"/>
      <c r="F17" s="6"/>
      <c r="G17" s="7"/>
      <c r="H17" s="6"/>
      <c r="I17" s="7"/>
      <c r="J17" s="6"/>
      <c r="K17" s="7"/>
      <c r="L17" s="6"/>
      <c r="M17" s="7"/>
    </row>
    <row r="18" spans="1:13" ht="23.1" customHeight="1" x14ac:dyDescent="0.15">
      <c r="A18" s="9" t="s">
        <v>48</v>
      </c>
      <c r="B18" s="10">
        <v>649</v>
      </c>
      <c r="C18" s="11" t="s">
        <v>49</v>
      </c>
      <c r="D18" s="10">
        <v>711</v>
      </c>
      <c r="E18" s="11" t="s">
        <v>49</v>
      </c>
      <c r="F18" s="10">
        <v>764</v>
      </c>
      <c r="G18" s="11" t="s">
        <v>49</v>
      </c>
      <c r="H18" s="10">
        <v>652</v>
      </c>
      <c r="I18" s="11" t="s">
        <v>49</v>
      </c>
      <c r="J18" s="10">
        <v>724</v>
      </c>
      <c r="K18" s="11" t="s">
        <v>49</v>
      </c>
      <c r="L18" s="10">
        <v>630</v>
      </c>
      <c r="M18" s="11" t="s">
        <v>49</v>
      </c>
    </row>
    <row r="19" spans="1:13" ht="23.1" customHeight="1" x14ac:dyDescent="0.15">
      <c r="A19" s="9" t="s">
        <v>50</v>
      </c>
      <c r="B19" s="12">
        <v>23.8</v>
      </c>
      <c r="C19" s="11" t="s">
        <v>51</v>
      </c>
      <c r="D19" s="12">
        <v>25.8</v>
      </c>
      <c r="E19" s="11" t="s">
        <v>51</v>
      </c>
      <c r="F19" s="12">
        <v>19.899999999999999</v>
      </c>
      <c r="G19" s="11" t="s">
        <v>51</v>
      </c>
      <c r="H19" s="12">
        <v>25.9</v>
      </c>
      <c r="I19" s="11" t="s">
        <v>51</v>
      </c>
      <c r="J19" s="12">
        <v>20</v>
      </c>
      <c r="K19" s="11" t="s">
        <v>51</v>
      </c>
      <c r="L19" s="12">
        <v>23.6</v>
      </c>
      <c r="M19" s="11" t="s">
        <v>51</v>
      </c>
    </row>
    <row r="20" spans="1:13" ht="23.1" customHeight="1" x14ac:dyDescent="0.15">
      <c r="A20" s="9" t="s">
        <v>53</v>
      </c>
      <c r="B20" s="12">
        <v>4.5</v>
      </c>
      <c r="C20" s="11" t="s">
        <v>51</v>
      </c>
      <c r="D20" s="12">
        <v>3.6</v>
      </c>
      <c r="E20" s="11" t="s">
        <v>51</v>
      </c>
      <c r="F20" s="12">
        <v>3.5</v>
      </c>
      <c r="G20" s="11" t="s">
        <v>51</v>
      </c>
      <c r="H20" s="12">
        <v>3.2</v>
      </c>
      <c r="I20" s="11" t="s">
        <v>51</v>
      </c>
      <c r="J20" s="12">
        <v>3</v>
      </c>
      <c r="K20" s="11" t="s">
        <v>51</v>
      </c>
      <c r="L20" s="12">
        <v>3.3</v>
      </c>
      <c r="M20" s="11" t="s">
        <v>51</v>
      </c>
    </row>
  </sheetData>
  <mergeCells count="74">
    <mergeCell ref="L15:M15"/>
    <mergeCell ref="A15:A16"/>
    <mergeCell ref="B15:C15"/>
    <mergeCell ref="D15:E15"/>
    <mergeCell ref="F15:G15"/>
    <mergeCell ref="H15:I15"/>
    <mergeCell ref="J15:K15"/>
    <mergeCell ref="L13:M13"/>
    <mergeCell ref="B12:C12"/>
    <mergeCell ref="D12:E12"/>
    <mergeCell ref="F12:G12"/>
    <mergeCell ref="H12:I12"/>
    <mergeCell ref="J12:K12"/>
    <mergeCell ref="L12:M12"/>
    <mergeCell ref="B13:C13"/>
    <mergeCell ref="D13:E13"/>
    <mergeCell ref="F13:G13"/>
    <mergeCell ref="H13:I13"/>
    <mergeCell ref="J13:K13"/>
    <mergeCell ref="L11:M11"/>
    <mergeCell ref="B10:C10"/>
    <mergeCell ref="D10:E10"/>
    <mergeCell ref="F10:G10"/>
    <mergeCell ref="H10:I10"/>
    <mergeCell ref="J10:K10"/>
    <mergeCell ref="L10:M10"/>
    <mergeCell ref="B11:C11"/>
    <mergeCell ref="D11:E11"/>
    <mergeCell ref="F11:G11"/>
    <mergeCell ref="H11:I11"/>
    <mergeCell ref="J11:K11"/>
    <mergeCell ref="J8:K8"/>
    <mergeCell ref="L8:M8"/>
    <mergeCell ref="B9:C9"/>
    <mergeCell ref="D9:E9"/>
    <mergeCell ref="F9:G9"/>
    <mergeCell ref="H9:I9"/>
    <mergeCell ref="J9:K9"/>
    <mergeCell ref="L9:M9"/>
    <mergeCell ref="L6:M6"/>
    <mergeCell ref="B7:C7"/>
    <mergeCell ref="D7:E7"/>
    <mergeCell ref="F7:G7"/>
    <mergeCell ref="H7:I7"/>
    <mergeCell ref="J7:K7"/>
    <mergeCell ref="L7:M7"/>
    <mergeCell ref="J6:K6"/>
    <mergeCell ref="A6:A14"/>
    <mergeCell ref="B6:C6"/>
    <mergeCell ref="D6:E6"/>
    <mergeCell ref="F6:G6"/>
    <mergeCell ref="H6:I6"/>
    <mergeCell ref="B8:C8"/>
    <mergeCell ref="D8:E8"/>
    <mergeCell ref="F8:G8"/>
    <mergeCell ref="H8:I8"/>
    <mergeCell ref="J4:K4"/>
    <mergeCell ref="L4:M4"/>
    <mergeCell ref="B5:C5"/>
    <mergeCell ref="D5:E5"/>
    <mergeCell ref="F5:G5"/>
    <mergeCell ref="H5:I5"/>
    <mergeCell ref="J5:K5"/>
    <mergeCell ref="L5:M5"/>
    <mergeCell ref="L1:M1"/>
    <mergeCell ref="A2:M2"/>
    <mergeCell ref="B3:C3"/>
    <mergeCell ref="H3:I3"/>
    <mergeCell ref="J3:K3"/>
    <mergeCell ref="A4:A5"/>
    <mergeCell ref="B4:C4"/>
    <mergeCell ref="D4:E4"/>
    <mergeCell ref="F4:G4"/>
    <mergeCell ref="H4:I4"/>
  </mergeCells>
  <phoneticPr fontId="4"/>
  <conditionalFormatting sqref="B7:M13">
    <cfRule type="cellIs" dxfId="24" priority="1" operator="equal">
      <formula>0</formula>
    </cfRule>
  </conditionalFormatting>
  <conditionalFormatting sqref="B15:M15">
    <cfRule type="cellIs" dxfId="23" priority="3" operator="equal">
      <formula>0</formula>
    </cfRule>
  </conditionalFormatting>
  <conditionalFormatting sqref="B18:M18">
    <cfRule type="cellIs" dxfId="22" priority="4" operator="equal">
      <formula>0</formula>
    </cfRule>
  </conditionalFormatting>
  <pageMargins left="0.62992125984251968" right="0" top="0.31496062992125984" bottom="0.19685039370078741" header="0.51181102362204722" footer="0.51181102362204722"/>
  <pageSetup paperSize="12" scale="120" orientation="landscape" r:id="rId1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8CE61B-8C85-44C2-9C3A-69BA0F0C5CFE}">
  <sheetPr codeName="Sheet37"/>
  <dimension ref="A1:M20"/>
  <sheetViews>
    <sheetView zoomScale="90" workbookViewId="0">
      <selection activeCell="H15" sqref="H15:I15"/>
    </sheetView>
  </sheetViews>
  <sheetFormatPr defaultColWidth="9" defaultRowHeight="18.75" x14ac:dyDescent="0.15"/>
  <cols>
    <col min="1" max="1" width="12.625" style="1" customWidth="1"/>
    <col min="2" max="2" width="14.125" style="1" customWidth="1"/>
    <col min="3" max="3" width="7.375" style="1" customWidth="1"/>
    <col min="4" max="4" width="14.125" style="1" customWidth="1"/>
    <col min="5" max="5" width="7.375" style="1" customWidth="1"/>
    <col min="6" max="6" width="14.125" style="1" customWidth="1"/>
    <col min="7" max="7" width="7.375" style="1" customWidth="1"/>
    <col min="8" max="8" width="14.125" style="1" customWidth="1"/>
    <col min="9" max="9" width="7.375" style="1" customWidth="1"/>
    <col min="10" max="10" width="14.125" style="1" customWidth="1"/>
    <col min="11" max="11" width="7.375" style="1" customWidth="1"/>
    <col min="12" max="12" width="14.125" style="1" customWidth="1"/>
    <col min="13" max="13" width="7.375" style="1" customWidth="1"/>
    <col min="14" max="16384" width="9" style="1"/>
  </cols>
  <sheetData>
    <row r="1" spans="1:13" ht="24.95" customHeight="1" x14ac:dyDescent="0.15">
      <c r="L1" s="35"/>
      <c r="M1" s="35"/>
    </row>
    <row r="2" spans="1:13" ht="50.1" customHeight="1" x14ac:dyDescent="0.15">
      <c r="A2" s="36" t="s">
        <v>54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</row>
    <row r="3" spans="1:13" ht="24.95" customHeight="1" x14ac:dyDescent="0.15">
      <c r="A3" s="1" t="s">
        <v>1</v>
      </c>
      <c r="B3" s="37"/>
      <c r="C3" s="37"/>
      <c r="H3" s="40" t="s">
        <v>115</v>
      </c>
      <c r="I3" s="40"/>
    </row>
    <row r="4" spans="1:13" ht="39.950000000000003" customHeight="1" x14ac:dyDescent="0.15">
      <c r="A4" s="32"/>
      <c r="B4" s="33">
        <v>45796</v>
      </c>
      <c r="C4" s="34"/>
      <c r="D4" s="33">
        <f>B4+1</f>
        <v>45797</v>
      </c>
      <c r="E4" s="34"/>
      <c r="F4" s="33">
        <f>B4+2</f>
        <v>45798</v>
      </c>
      <c r="G4" s="34"/>
      <c r="H4" s="33">
        <f>B4+3</f>
        <v>45799</v>
      </c>
      <c r="I4" s="34"/>
      <c r="J4" s="33">
        <f>B4+4</f>
        <v>45800</v>
      </c>
      <c r="K4" s="34"/>
      <c r="L4" s="33">
        <f>B4+5</f>
        <v>45801</v>
      </c>
      <c r="M4" s="34"/>
    </row>
    <row r="5" spans="1:13" ht="30" customHeight="1" x14ac:dyDescent="0.15">
      <c r="A5" s="32"/>
      <c r="B5" s="41" t="s">
        <v>3</v>
      </c>
      <c r="C5" s="42"/>
      <c r="D5" s="41" t="s">
        <v>4</v>
      </c>
      <c r="E5" s="42"/>
      <c r="F5" s="41" t="s">
        <v>5</v>
      </c>
      <c r="G5" s="42"/>
      <c r="H5" s="41" t="s">
        <v>6</v>
      </c>
      <c r="I5" s="42"/>
      <c r="J5" s="41" t="s">
        <v>7</v>
      </c>
      <c r="K5" s="42"/>
      <c r="L5" s="41" t="s">
        <v>8</v>
      </c>
      <c r="M5" s="42"/>
    </row>
    <row r="6" spans="1:13" ht="9.9499999999999993" customHeight="1" x14ac:dyDescent="0.15">
      <c r="A6" s="43" t="s">
        <v>9</v>
      </c>
      <c r="B6" s="46"/>
      <c r="C6" s="47"/>
      <c r="D6" s="46"/>
      <c r="E6" s="47"/>
      <c r="F6" s="46"/>
      <c r="G6" s="47"/>
      <c r="H6" s="46"/>
      <c r="I6" s="47"/>
      <c r="J6" s="46"/>
      <c r="K6" s="47"/>
      <c r="L6" s="46"/>
      <c r="M6" s="47"/>
    </row>
    <row r="7" spans="1:13" ht="39.950000000000003" customHeight="1" x14ac:dyDescent="0.15">
      <c r="A7" s="44"/>
      <c r="B7" s="49" t="s">
        <v>11</v>
      </c>
      <c r="C7" s="50"/>
      <c r="D7" s="49" t="s">
        <v>11</v>
      </c>
      <c r="E7" s="50"/>
      <c r="F7" s="49" t="s">
        <v>11</v>
      </c>
      <c r="G7" s="50"/>
      <c r="H7" s="49" t="s">
        <v>117</v>
      </c>
      <c r="I7" s="50"/>
      <c r="J7" s="49" t="s">
        <v>212</v>
      </c>
      <c r="K7" s="50"/>
      <c r="L7" s="49" t="s">
        <v>11</v>
      </c>
      <c r="M7" s="50"/>
    </row>
    <row r="8" spans="1:13" ht="39.950000000000003" customHeight="1" x14ac:dyDescent="0.15">
      <c r="A8" s="44"/>
      <c r="B8" s="49" t="s">
        <v>213</v>
      </c>
      <c r="C8" s="50"/>
      <c r="D8" s="49" t="s">
        <v>90</v>
      </c>
      <c r="E8" s="50"/>
      <c r="F8" s="49" t="s">
        <v>214</v>
      </c>
      <c r="G8" s="50"/>
      <c r="H8" s="49" t="s">
        <v>215</v>
      </c>
      <c r="I8" s="50"/>
      <c r="J8" s="49" t="s">
        <v>216</v>
      </c>
      <c r="K8" s="50"/>
      <c r="L8" s="49" t="s">
        <v>217</v>
      </c>
      <c r="M8" s="50"/>
    </row>
    <row r="9" spans="1:13" ht="39.950000000000003" customHeight="1" x14ac:dyDescent="0.15">
      <c r="A9" s="44"/>
      <c r="B9" s="49" t="s">
        <v>218</v>
      </c>
      <c r="C9" s="50"/>
      <c r="D9" s="49" t="s">
        <v>219</v>
      </c>
      <c r="E9" s="50"/>
      <c r="F9" s="49" t="s">
        <v>220</v>
      </c>
      <c r="G9" s="50"/>
      <c r="H9" s="49" t="s">
        <v>234</v>
      </c>
      <c r="I9" s="50"/>
      <c r="J9" s="49" t="s">
        <v>101</v>
      </c>
      <c r="K9" s="50"/>
      <c r="L9" s="49" t="s">
        <v>74</v>
      </c>
      <c r="M9" s="50"/>
    </row>
    <row r="10" spans="1:13" ht="39.950000000000003" customHeight="1" x14ac:dyDescent="0.15">
      <c r="A10" s="44"/>
      <c r="B10" s="49" t="s">
        <v>221</v>
      </c>
      <c r="C10" s="50"/>
      <c r="D10" s="49" t="s">
        <v>222</v>
      </c>
      <c r="E10" s="50"/>
      <c r="F10" s="49" t="s">
        <v>223</v>
      </c>
      <c r="G10" s="50"/>
      <c r="H10" s="49" t="s">
        <v>233</v>
      </c>
      <c r="I10" s="50"/>
      <c r="J10" s="49" t="s">
        <v>225</v>
      </c>
      <c r="K10" s="50"/>
      <c r="L10" s="49" t="s">
        <v>226</v>
      </c>
      <c r="M10" s="50"/>
    </row>
    <row r="11" spans="1:13" ht="39.950000000000003" customHeight="1" x14ac:dyDescent="0.15">
      <c r="A11" s="44"/>
      <c r="B11" s="49" t="s">
        <v>227</v>
      </c>
      <c r="C11" s="50"/>
      <c r="D11" s="49" t="s">
        <v>228</v>
      </c>
      <c r="E11" s="50"/>
      <c r="F11" s="49" t="s">
        <v>229</v>
      </c>
      <c r="G11" s="50"/>
      <c r="H11" s="49" t="s">
        <v>20</v>
      </c>
      <c r="I11" s="50"/>
      <c r="J11" s="49" t="s">
        <v>231</v>
      </c>
      <c r="K11" s="50"/>
      <c r="L11" s="49" t="s">
        <v>224</v>
      </c>
      <c r="M11" s="50"/>
    </row>
    <row r="12" spans="1:13" ht="39.950000000000003" customHeight="1" x14ac:dyDescent="0.15">
      <c r="A12" s="44"/>
      <c r="B12" s="49" t="s">
        <v>39</v>
      </c>
      <c r="C12" s="50"/>
      <c r="D12" s="49" t="s">
        <v>232</v>
      </c>
      <c r="E12" s="50"/>
      <c r="F12" s="49" t="s">
        <v>37</v>
      </c>
      <c r="G12" s="50"/>
      <c r="H12" s="49" t="s">
        <v>224</v>
      </c>
      <c r="I12" s="50"/>
      <c r="J12" s="49" t="s">
        <v>230</v>
      </c>
      <c r="K12" s="50"/>
      <c r="L12" s="49" t="s">
        <v>40</v>
      </c>
      <c r="M12" s="50"/>
    </row>
    <row r="13" spans="1:13" ht="39.950000000000003" customHeight="1" x14ac:dyDescent="0.15">
      <c r="A13" s="44"/>
      <c r="B13" s="49" t="s">
        <v>230</v>
      </c>
      <c r="C13" s="50"/>
      <c r="D13" s="49" t="s">
        <v>230</v>
      </c>
      <c r="E13" s="50"/>
      <c r="F13" s="49" t="s">
        <v>230</v>
      </c>
      <c r="G13" s="50"/>
      <c r="H13" s="49" t="s">
        <v>230</v>
      </c>
      <c r="I13" s="50"/>
      <c r="J13" s="49"/>
      <c r="K13" s="50"/>
      <c r="L13" s="49" t="s">
        <v>230</v>
      </c>
      <c r="M13" s="50"/>
    </row>
    <row r="14" spans="1:13" ht="15" customHeight="1" x14ac:dyDescent="0.15">
      <c r="A14" s="45"/>
      <c r="B14" s="15">
        <f>B18-B16</f>
        <v>567</v>
      </c>
      <c r="C14" s="13" t="s">
        <v>49</v>
      </c>
      <c r="D14" s="15">
        <f t="shared" ref="D14" si="0">D18-D16</f>
        <v>589</v>
      </c>
      <c r="E14" s="13" t="s">
        <v>49</v>
      </c>
      <c r="F14" s="15">
        <f t="shared" ref="F14" si="1">F18-F16</f>
        <v>636</v>
      </c>
      <c r="G14" s="13" t="s">
        <v>49</v>
      </c>
      <c r="H14" s="15">
        <f t="shared" ref="H14" si="2">H18-H16</f>
        <v>722</v>
      </c>
      <c r="I14" s="13" t="s">
        <v>49</v>
      </c>
      <c r="J14" s="15">
        <f t="shared" ref="J14" si="3">J18-J16</f>
        <v>655</v>
      </c>
      <c r="K14" s="13" t="s">
        <v>49</v>
      </c>
      <c r="L14" s="15">
        <f>L18-L16</f>
        <v>568</v>
      </c>
      <c r="M14" s="13" t="s">
        <v>49</v>
      </c>
    </row>
    <row r="15" spans="1:13" ht="50.1" customHeight="1" x14ac:dyDescent="0.2">
      <c r="A15" s="43" t="s">
        <v>41</v>
      </c>
      <c r="B15" s="53" t="s">
        <v>134</v>
      </c>
      <c r="C15" s="54"/>
      <c r="D15" s="53" t="s">
        <v>112</v>
      </c>
      <c r="E15" s="54"/>
      <c r="F15" s="53" t="s">
        <v>235</v>
      </c>
      <c r="G15" s="54"/>
      <c r="H15" s="74" t="s">
        <v>116</v>
      </c>
      <c r="I15" s="74"/>
      <c r="J15" s="55" t="s">
        <v>236</v>
      </c>
      <c r="K15" s="55"/>
      <c r="L15" s="53" t="s">
        <v>237</v>
      </c>
      <c r="M15" s="54"/>
    </row>
    <row r="16" spans="1:13" ht="15" customHeight="1" x14ac:dyDescent="0.15">
      <c r="A16" s="45"/>
      <c r="B16" s="14">
        <v>128</v>
      </c>
      <c r="C16" s="13" t="s">
        <v>49</v>
      </c>
      <c r="D16" s="14">
        <v>57</v>
      </c>
      <c r="E16" s="13" t="s">
        <v>49</v>
      </c>
      <c r="F16" s="14">
        <v>72</v>
      </c>
      <c r="G16" s="13" t="s">
        <v>49</v>
      </c>
      <c r="H16" s="14">
        <v>249</v>
      </c>
      <c r="I16" s="13" t="s">
        <v>49</v>
      </c>
      <c r="J16" s="14">
        <v>95</v>
      </c>
      <c r="K16" s="13" t="s">
        <v>49</v>
      </c>
      <c r="L16" s="14">
        <v>64</v>
      </c>
      <c r="M16" s="13" t="s">
        <v>49</v>
      </c>
    </row>
    <row r="17" spans="1:13" ht="15" customHeight="1" x14ac:dyDescent="0.15">
      <c r="A17" s="5"/>
      <c r="B17" s="6"/>
      <c r="C17" s="7"/>
      <c r="D17" s="6"/>
      <c r="E17" s="7"/>
      <c r="F17" s="6"/>
      <c r="G17" s="7"/>
      <c r="H17" s="6"/>
      <c r="I17" s="7"/>
      <c r="J17" s="6"/>
      <c r="K17" s="7"/>
      <c r="L17" s="6"/>
      <c r="M17" s="7"/>
    </row>
    <row r="18" spans="1:13" ht="23.1" customHeight="1" x14ac:dyDescent="0.15">
      <c r="A18" s="9" t="s">
        <v>48</v>
      </c>
      <c r="B18" s="10">
        <v>695</v>
      </c>
      <c r="C18" s="11" t="s">
        <v>49</v>
      </c>
      <c r="D18" s="10">
        <v>646</v>
      </c>
      <c r="E18" s="11" t="s">
        <v>49</v>
      </c>
      <c r="F18" s="10">
        <v>708</v>
      </c>
      <c r="G18" s="11" t="s">
        <v>49</v>
      </c>
      <c r="H18" s="10">
        <v>971</v>
      </c>
      <c r="I18" s="11" t="s">
        <v>49</v>
      </c>
      <c r="J18" s="10">
        <v>750</v>
      </c>
      <c r="K18" s="11" t="s">
        <v>49</v>
      </c>
      <c r="L18" s="10">
        <v>632</v>
      </c>
      <c r="M18" s="11" t="s">
        <v>49</v>
      </c>
    </row>
    <row r="19" spans="1:13" ht="23.1" customHeight="1" x14ac:dyDescent="0.15">
      <c r="A19" s="9" t="s">
        <v>50</v>
      </c>
      <c r="B19" s="12">
        <v>26.6</v>
      </c>
      <c r="C19" s="11" t="s">
        <v>51</v>
      </c>
      <c r="D19" s="12">
        <v>14.9</v>
      </c>
      <c r="E19" s="11" t="s">
        <v>51</v>
      </c>
      <c r="F19" s="12">
        <v>29.5</v>
      </c>
      <c r="G19" s="11" t="s">
        <v>51</v>
      </c>
      <c r="H19" s="12">
        <v>52.5</v>
      </c>
      <c r="I19" s="11" t="s">
        <v>51</v>
      </c>
      <c r="J19" s="12">
        <v>27.6</v>
      </c>
      <c r="K19" s="11" t="s">
        <v>51</v>
      </c>
      <c r="L19" s="12">
        <v>26.7</v>
      </c>
      <c r="M19" s="11" t="s">
        <v>51</v>
      </c>
    </row>
    <row r="20" spans="1:13" ht="23.1" customHeight="1" x14ac:dyDescent="0.15">
      <c r="A20" s="9" t="s">
        <v>53</v>
      </c>
      <c r="B20" s="12">
        <v>3.4</v>
      </c>
      <c r="C20" s="11" t="s">
        <v>51</v>
      </c>
      <c r="D20" s="12">
        <v>4.4000000000000004</v>
      </c>
      <c r="E20" s="11" t="s">
        <v>51</v>
      </c>
      <c r="F20" s="12">
        <v>3.4</v>
      </c>
      <c r="G20" s="11" t="s">
        <v>51</v>
      </c>
      <c r="H20" s="12">
        <v>5.8</v>
      </c>
      <c r="I20" s="11" t="s">
        <v>51</v>
      </c>
      <c r="J20" s="12">
        <v>2.2999999999999998</v>
      </c>
      <c r="K20" s="11" t="s">
        <v>51</v>
      </c>
      <c r="L20" s="12">
        <v>3.3</v>
      </c>
      <c r="M20" s="11" t="s">
        <v>51</v>
      </c>
    </row>
  </sheetData>
  <mergeCells count="73">
    <mergeCell ref="L15:M15"/>
    <mergeCell ref="A15:A16"/>
    <mergeCell ref="B15:C15"/>
    <mergeCell ref="D15:E15"/>
    <mergeCell ref="F15:G15"/>
    <mergeCell ref="H15:I15"/>
    <mergeCell ref="J15:K15"/>
    <mergeCell ref="L13:M13"/>
    <mergeCell ref="B12:C12"/>
    <mergeCell ref="D12:E12"/>
    <mergeCell ref="F12:G12"/>
    <mergeCell ref="H10:I10"/>
    <mergeCell ref="J12:K12"/>
    <mergeCell ref="L12:M12"/>
    <mergeCell ref="B11:C11"/>
    <mergeCell ref="D11:E11"/>
    <mergeCell ref="F11:G11"/>
    <mergeCell ref="H12:I12"/>
    <mergeCell ref="B13:C13"/>
    <mergeCell ref="D13:E13"/>
    <mergeCell ref="F13:G13"/>
    <mergeCell ref="H13:I13"/>
    <mergeCell ref="J13:K13"/>
    <mergeCell ref="J11:K11"/>
    <mergeCell ref="L11:M11"/>
    <mergeCell ref="B10:C10"/>
    <mergeCell ref="D10:E10"/>
    <mergeCell ref="F10:G10"/>
    <mergeCell ref="J10:K10"/>
    <mergeCell ref="L10:M10"/>
    <mergeCell ref="H11:I11"/>
    <mergeCell ref="L7:M7"/>
    <mergeCell ref="J6:K6"/>
    <mergeCell ref="J8:K8"/>
    <mergeCell ref="L8:M8"/>
    <mergeCell ref="B9:C9"/>
    <mergeCell ref="D9:E9"/>
    <mergeCell ref="F9:G9"/>
    <mergeCell ref="J9:K9"/>
    <mergeCell ref="L9:M9"/>
    <mergeCell ref="H9:I9"/>
    <mergeCell ref="L5:M5"/>
    <mergeCell ref="A6:A14"/>
    <mergeCell ref="B6:C6"/>
    <mergeCell ref="D6:E6"/>
    <mergeCell ref="F6:G6"/>
    <mergeCell ref="H6:I6"/>
    <mergeCell ref="B8:C8"/>
    <mergeCell ref="D8:E8"/>
    <mergeCell ref="F8:G8"/>
    <mergeCell ref="H8:I8"/>
    <mergeCell ref="L6:M6"/>
    <mergeCell ref="B7:C7"/>
    <mergeCell ref="D7:E7"/>
    <mergeCell ref="F7:G7"/>
    <mergeCell ref="H7:I7"/>
    <mergeCell ref="J7:K7"/>
    <mergeCell ref="L1:M1"/>
    <mergeCell ref="A2:M2"/>
    <mergeCell ref="B3:C3"/>
    <mergeCell ref="H3:I3"/>
    <mergeCell ref="A4:A5"/>
    <mergeCell ref="B4:C4"/>
    <mergeCell ref="D4:E4"/>
    <mergeCell ref="F4:G4"/>
    <mergeCell ref="H4:I4"/>
    <mergeCell ref="J4:K4"/>
    <mergeCell ref="L4:M4"/>
    <mergeCell ref="B5:C5"/>
    <mergeCell ref="D5:E5"/>
    <mergeCell ref="F5:G5"/>
    <mergeCell ref="H5:I5"/>
    <mergeCell ref="J5:K5"/>
  </mergeCells>
  <phoneticPr fontId="4"/>
  <conditionalFormatting sqref="B7:M13">
    <cfRule type="cellIs" dxfId="21" priority="2" operator="equal">
      <formula>0</formula>
    </cfRule>
  </conditionalFormatting>
  <conditionalFormatting sqref="B15:M15">
    <cfRule type="cellIs" dxfId="20" priority="1" operator="equal">
      <formula>0</formula>
    </cfRule>
  </conditionalFormatting>
  <conditionalFormatting sqref="B18:M18">
    <cfRule type="cellIs" dxfId="19" priority="3" operator="equal">
      <formula>0</formula>
    </cfRule>
  </conditionalFormatting>
  <pageMargins left="0.62992125984251968" right="0" top="0.31496062992125984" bottom="0.19685039370078741" header="0.51181102362204722" footer="0.51181102362204722"/>
  <pageSetup paperSize="12" scale="120" orientation="landscape" r:id="rId1"/>
  <headerFooter alignWithMargins="0"/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226E40-7BC7-46D2-98E1-B53EE5F40C81}">
  <sheetPr codeName="Sheet38"/>
  <dimension ref="A1:M20"/>
  <sheetViews>
    <sheetView zoomScale="90" workbookViewId="0">
      <selection activeCell="L5" sqref="L5:M5"/>
    </sheetView>
  </sheetViews>
  <sheetFormatPr defaultColWidth="9" defaultRowHeight="18.75" x14ac:dyDescent="0.15"/>
  <cols>
    <col min="1" max="1" width="12.625" style="1" customWidth="1"/>
    <col min="2" max="2" width="14.125" style="1" customWidth="1"/>
    <col min="3" max="3" width="7.375" style="1" customWidth="1"/>
    <col min="4" max="4" width="14.125" style="1" customWidth="1"/>
    <col min="5" max="5" width="7.375" style="1" customWidth="1"/>
    <col min="6" max="6" width="14.125" style="1" customWidth="1"/>
    <col min="7" max="7" width="7.375" style="1" customWidth="1"/>
    <col min="8" max="8" width="14.125" style="1" customWidth="1"/>
    <col min="9" max="9" width="7.375" style="1" customWidth="1"/>
    <col min="10" max="10" width="14.125" style="1" customWidth="1"/>
    <col min="11" max="11" width="7.375" style="1" customWidth="1"/>
    <col min="12" max="12" width="14.125" style="1" customWidth="1"/>
    <col min="13" max="13" width="7.375" style="1" customWidth="1"/>
    <col min="14" max="16384" width="9" style="1"/>
  </cols>
  <sheetData>
    <row r="1" spans="1:13" ht="24.95" customHeight="1" x14ac:dyDescent="0.15">
      <c r="L1" s="35"/>
      <c r="M1" s="35"/>
    </row>
    <row r="2" spans="1:13" ht="50.1" customHeight="1" x14ac:dyDescent="0.15">
      <c r="A2" s="36" t="s">
        <v>54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</row>
    <row r="3" spans="1:13" ht="24.95" customHeight="1" x14ac:dyDescent="0.15">
      <c r="A3" s="1" t="s">
        <v>1</v>
      </c>
      <c r="B3" s="37"/>
      <c r="C3" s="37"/>
      <c r="H3" s="38"/>
      <c r="I3" s="39"/>
      <c r="J3" s="40"/>
      <c r="K3" s="40"/>
    </row>
    <row r="4" spans="1:13" ht="39.950000000000003" customHeight="1" x14ac:dyDescent="0.15">
      <c r="A4" s="32"/>
      <c r="B4" s="33">
        <v>45789</v>
      </c>
      <c r="C4" s="34"/>
      <c r="D4" s="33">
        <f>B4+1</f>
        <v>45790</v>
      </c>
      <c r="E4" s="34"/>
      <c r="F4" s="33">
        <f>B4+2</f>
        <v>45791</v>
      </c>
      <c r="G4" s="34"/>
      <c r="H4" s="33">
        <f>B4+3</f>
        <v>45792</v>
      </c>
      <c r="I4" s="34"/>
      <c r="J4" s="33">
        <f>B4+4</f>
        <v>45793</v>
      </c>
      <c r="K4" s="34"/>
      <c r="L4" s="33">
        <f>B4+5</f>
        <v>45794</v>
      </c>
      <c r="M4" s="34"/>
    </row>
    <row r="5" spans="1:13" ht="30" customHeight="1" x14ac:dyDescent="0.15">
      <c r="A5" s="32"/>
      <c r="B5" s="41" t="s">
        <v>3</v>
      </c>
      <c r="C5" s="42"/>
      <c r="D5" s="41" t="s">
        <v>4</v>
      </c>
      <c r="E5" s="42"/>
      <c r="F5" s="41" t="s">
        <v>5</v>
      </c>
      <c r="G5" s="42"/>
      <c r="H5" s="41" t="s">
        <v>6</v>
      </c>
      <c r="I5" s="42"/>
      <c r="J5" s="41" t="s">
        <v>7</v>
      </c>
      <c r="K5" s="42"/>
      <c r="L5" s="83" t="s">
        <v>8</v>
      </c>
      <c r="M5" s="84"/>
    </row>
    <row r="6" spans="1:13" ht="9.9499999999999993" customHeight="1" x14ac:dyDescent="0.15">
      <c r="A6" s="43" t="s">
        <v>9</v>
      </c>
      <c r="B6" s="46"/>
      <c r="C6" s="47"/>
      <c r="D6" s="46"/>
      <c r="E6" s="47"/>
      <c r="F6" s="46"/>
      <c r="G6" s="47"/>
      <c r="H6" s="46"/>
      <c r="I6" s="47"/>
      <c r="J6" s="46"/>
      <c r="K6" s="47"/>
      <c r="L6" s="46"/>
      <c r="M6" s="47"/>
    </row>
    <row r="7" spans="1:13" ht="39.950000000000003" customHeight="1" x14ac:dyDescent="0.15">
      <c r="A7" s="44"/>
      <c r="B7" s="48" t="s">
        <v>11</v>
      </c>
      <c r="C7" s="48"/>
      <c r="D7" s="48" t="s">
        <v>191</v>
      </c>
      <c r="E7" s="48"/>
      <c r="F7" s="48" t="s">
        <v>192</v>
      </c>
      <c r="G7" s="48"/>
      <c r="H7" s="48" t="s">
        <v>193</v>
      </c>
      <c r="I7" s="48"/>
      <c r="J7" s="48" t="s">
        <v>11</v>
      </c>
      <c r="K7" s="48"/>
      <c r="L7" s="48" t="s">
        <v>11</v>
      </c>
      <c r="M7" s="48"/>
    </row>
    <row r="8" spans="1:13" ht="39.950000000000003" customHeight="1" x14ac:dyDescent="0.15">
      <c r="A8" s="44"/>
      <c r="B8" s="48" t="s">
        <v>82</v>
      </c>
      <c r="C8" s="48"/>
      <c r="D8" s="48" t="s">
        <v>194</v>
      </c>
      <c r="E8" s="48"/>
      <c r="F8" s="48" t="s">
        <v>195</v>
      </c>
      <c r="G8" s="48"/>
      <c r="H8" s="49" t="s">
        <v>90</v>
      </c>
      <c r="I8" s="50"/>
      <c r="J8" s="48" t="s">
        <v>196</v>
      </c>
      <c r="K8" s="48"/>
      <c r="L8" s="48" t="s">
        <v>197</v>
      </c>
      <c r="M8" s="48"/>
    </row>
    <row r="9" spans="1:13" ht="39.950000000000003" customHeight="1" x14ac:dyDescent="0.15">
      <c r="A9" s="44"/>
      <c r="B9" s="48" t="s">
        <v>198</v>
      </c>
      <c r="C9" s="48"/>
      <c r="D9" s="48" t="s">
        <v>199</v>
      </c>
      <c r="E9" s="48"/>
      <c r="F9" s="48" t="s">
        <v>25</v>
      </c>
      <c r="G9" s="48"/>
      <c r="H9" s="48" t="s">
        <v>23</v>
      </c>
      <c r="I9" s="48"/>
      <c r="J9" s="48" t="s">
        <v>18</v>
      </c>
      <c r="K9" s="48"/>
      <c r="L9" s="48" t="s">
        <v>200</v>
      </c>
      <c r="M9" s="48"/>
    </row>
    <row r="10" spans="1:13" ht="39.950000000000003" customHeight="1" x14ac:dyDescent="0.15">
      <c r="A10" s="44"/>
      <c r="B10" s="48" t="s">
        <v>201</v>
      </c>
      <c r="C10" s="48"/>
      <c r="D10" s="48" t="s">
        <v>202</v>
      </c>
      <c r="E10" s="48"/>
      <c r="F10" s="48" t="s">
        <v>203</v>
      </c>
      <c r="G10" s="48"/>
      <c r="H10" s="48" t="s">
        <v>104</v>
      </c>
      <c r="I10" s="48"/>
      <c r="J10" s="48" t="s">
        <v>97</v>
      </c>
      <c r="K10" s="48"/>
      <c r="L10" s="48" t="s">
        <v>204</v>
      </c>
      <c r="M10" s="48"/>
    </row>
    <row r="11" spans="1:13" ht="39.950000000000003" customHeight="1" x14ac:dyDescent="0.15">
      <c r="A11" s="44"/>
      <c r="B11" s="48" t="s">
        <v>205</v>
      </c>
      <c r="C11" s="48"/>
      <c r="D11" s="48" t="s">
        <v>31</v>
      </c>
      <c r="E11" s="48"/>
      <c r="F11" s="48" t="s">
        <v>104</v>
      </c>
      <c r="G11" s="48"/>
      <c r="H11" s="48" t="s">
        <v>206</v>
      </c>
      <c r="I11" s="48"/>
      <c r="J11" s="48" t="s">
        <v>207</v>
      </c>
      <c r="K11" s="48"/>
      <c r="L11" s="48" t="s">
        <v>208</v>
      </c>
      <c r="M11" s="48"/>
    </row>
    <row r="12" spans="1:13" ht="39.950000000000003" customHeight="1" x14ac:dyDescent="0.15">
      <c r="A12" s="44"/>
      <c r="B12" s="49" t="s">
        <v>40</v>
      </c>
      <c r="C12" s="50"/>
      <c r="D12" s="49" t="s">
        <v>209</v>
      </c>
      <c r="E12" s="50"/>
      <c r="F12" s="49" t="s">
        <v>209</v>
      </c>
      <c r="G12" s="50"/>
      <c r="H12" s="49" t="s">
        <v>209</v>
      </c>
      <c r="I12" s="50"/>
      <c r="J12" s="49" t="s">
        <v>39</v>
      </c>
      <c r="K12" s="50"/>
      <c r="L12" s="49" t="s">
        <v>38</v>
      </c>
      <c r="M12" s="50"/>
    </row>
    <row r="13" spans="1:13" ht="39.950000000000003" customHeight="1" x14ac:dyDescent="0.15">
      <c r="A13" s="44"/>
      <c r="B13" s="51" t="s">
        <v>209</v>
      </c>
      <c r="C13" s="52"/>
      <c r="D13" s="51"/>
      <c r="E13" s="52"/>
      <c r="F13" s="51"/>
      <c r="G13" s="52"/>
      <c r="H13" s="51"/>
      <c r="I13" s="52"/>
      <c r="J13" s="51" t="s">
        <v>209</v>
      </c>
      <c r="K13" s="52"/>
      <c r="L13" s="51" t="s">
        <v>209</v>
      </c>
      <c r="M13" s="52"/>
    </row>
    <row r="14" spans="1:13" ht="15" customHeight="1" x14ac:dyDescent="0.15">
      <c r="A14" s="45"/>
      <c r="B14" s="15">
        <f>B18-B16</f>
        <v>661</v>
      </c>
      <c r="C14" s="13" t="s">
        <v>49</v>
      </c>
      <c r="D14" s="15">
        <f t="shared" ref="D14" si="0">D18-D16</f>
        <v>645</v>
      </c>
      <c r="E14" s="13" t="s">
        <v>49</v>
      </c>
      <c r="F14" s="15">
        <f t="shared" ref="F14" si="1">F18-F16</f>
        <v>603</v>
      </c>
      <c r="G14" s="13" t="s">
        <v>49</v>
      </c>
      <c r="H14" s="15">
        <f t="shared" ref="H14" si="2">H18-H16</f>
        <v>696</v>
      </c>
      <c r="I14" s="13" t="s">
        <v>49</v>
      </c>
      <c r="J14" s="15">
        <f t="shared" ref="J14" si="3">J18-J16</f>
        <v>615</v>
      </c>
      <c r="K14" s="13" t="s">
        <v>49</v>
      </c>
      <c r="L14" s="15">
        <f>L18-L16</f>
        <v>595</v>
      </c>
      <c r="M14" s="13" t="s">
        <v>49</v>
      </c>
    </row>
    <row r="15" spans="1:13" ht="50.1" customHeight="1" x14ac:dyDescent="0.15">
      <c r="A15" s="43" t="s">
        <v>41</v>
      </c>
      <c r="B15" s="53" t="s">
        <v>210</v>
      </c>
      <c r="C15" s="54"/>
      <c r="D15" s="53" t="s">
        <v>211</v>
      </c>
      <c r="E15" s="54"/>
      <c r="F15" s="53" t="s">
        <v>133</v>
      </c>
      <c r="G15" s="54"/>
      <c r="H15" s="53" t="s">
        <v>187</v>
      </c>
      <c r="I15" s="54"/>
      <c r="J15" s="55" t="s">
        <v>59</v>
      </c>
      <c r="K15" s="55"/>
      <c r="L15" s="53" t="s">
        <v>46</v>
      </c>
      <c r="M15" s="54"/>
    </row>
    <row r="16" spans="1:13" ht="15" customHeight="1" x14ac:dyDescent="0.15">
      <c r="A16" s="45"/>
      <c r="B16" s="14">
        <v>54</v>
      </c>
      <c r="C16" s="13" t="s">
        <v>49</v>
      </c>
      <c r="D16" s="14">
        <v>87</v>
      </c>
      <c r="E16" s="13" t="s">
        <v>49</v>
      </c>
      <c r="F16" s="14">
        <v>73</v>
      </c>
      <c r="G16" s="13" t="s">
        <v>49</v>
      </c>
      <c r="H16" s="14">
        <v>64</v>
      </c>
      <c r="I16" s="13" t="s">
        <v>49</v>
      </c>
      <c r="J16" s="14">
        <v>57</v>
      </c>
      <c r="K16" s="13" t="s">
        <v>49</v>
      </c>
      <c r="L16" s="14">
        <v>47</v>
      </c>
      <c r="M16" s="13" t="s">
        <v>49</v>
      </c>
    </row>
    <row r="17" spans="1:13" ht="15" customHeight="1" x14ac:dyDescent="0.15">
      <c r="A17" s="5"/>
      <c r="B17" s="6"/>
      <c r="C17" s="7"/>
      <c r="D17" s="6"/>
      <c r="E17" s="7"/>
      <c r="F17" s="6"/>
      <c r="G17" s="7"/>
      <c r="H17" s="6"/>
      <c r="I17" s="7"/>
      <c r="J17" s="6"/>
      <c r="K17" s="7"/>
      <c r="L17" s="6"/>
      <c r="M17" s="7"/>
    </row>
    <row r="18" spans="1:13" ht="23.1" customHeight="1" x14ac:dyDescent="0.15">
      <c r="A18" s="9" t="s">
        <v>48</v>
      </c>
      <c r="B18" s="10">
        <v>715</v>
      </c>
      <c r="C18" s="11" t="s">
        <v>49</v>
      </c>
      <c r="D18" s="10">
        <v>732</v>
      </c>
      <c r="E18" s="11" t="s">
        <v>49</v>
      </c>
      <c r="F18" s="10">
        <v>676</v>
      </c>
      <c r="G18" s="11" t="s">
        <v>49</v>
      </c>
      <c r="H18" s="10">
        <v>760</v>
      </c>
      <c r="I18" s="11" t="s">
        <v>49</v>
      </c>
      <c r="J18" s="10">
        <v>672</v>
      </c>
      <c r="K18" s="11" t="s">
        <v>49</v>
      </c>
      <c r="L18" s="10">
        <v>642</v>
      </c>
      <c r="M18" s="11" t="s">
        <v>49</v>
      </c>
    </row>
    <row r="19" spans="1:13" ht="23.1" customHeight="1" x14ac:dyDescent="0.15">
      <c r="A19" s="9" t="s">
        <v>50</v>
      </c>
      <c r="B19" s="12">
        <v>24.9</v>
      </c>
      <c r="C19" s="11" t="s">
        <v>51</v>
      </c>
      <c r="D19" s="12">
        <v>19</v>
      </c>
      <c r="E19" s="11" t="s">
        <v>51</v>
      </c>
      <c r="F19" s="12">
        <v>20.399999999999999</v>
      </c>
      <c r="G19" s="11" t="s">
        <v>51</v>
      </c>
      <c r="H19" s="12">
        <v>18.399999999999999</v>
      </c>
      <c r="I19" s="11" t="s">
        <v>51</v>
      </c>
      <c r="J19" s="12">
        <v>24.1</v>
      </c>
      <c r="K19" s="11" t="s">
        <v>51</v>
      </c>
      <c r="L19" s="12">
        <v>22.8</v>
      </c>
      <c r="M19" s="11" t="s">
        <v>51</v>
      </c>
    </row>
    <row r="20" spans="1:13" ht="23.1" customHeight="1" x14ac:dyDescent="0.15">
      <c r="A20" s="9" t="s">
        <v>53</v>
      </c>
      <c r="B20" s="12">
        <v>2.9</v>
      </c>
      <c r="C20" s="11" t="s">
        <v>51</v>
      </c>
      <c r="D20" s="12">
        <v>2.9</v>
      </c>
      <c r="E20" s="11" t="s">
        <v>51</v>
      </c>
      <c r="F20" s="12">
        <v>3.7</v>
      </c>
      <c r="G20" s="11" t="s">
        <v>51</v>
      </c>
      <c r="H20" s="12">
        <v>2.7</v>
      </c>
      <c r="I20" s="11" t="s">
        <v>51</v>
      </c>
      <c r="J20" s="12">
        <v>3.8</v>
      </c>
      <c r="K20" s="11" t="s">
        <v>51</v>
      </c>
      <c r="L20" s="12">
        <v>3.6</v>
      </c>
      <c r="M20" s="11" t="s">
        <v>51</v>
      </c>
    </row>
  </sheetData>
  <mergeCells count="74">
    <mergeCell ref="A4:A5"/>
    <mergeCell ref="B4:C4"/>
    <mergeCell ref="D4:E4"/>
    <mergeCell ref="F4:G4"/>
    <mergeCell ref="H4:I4"/>
    <mergeCell ref="L1:M1"/>
    <mergeCell ref="A2:M2"/>
    <mergeCell ref="B3:C3"/>
    <mergeCell ref="H3:I3"/>
    <mergeCell ref="J3:K3"/>
    <mergeCell ref="J4:K4"/>
    <mergeCell ref="L4:M4"/>
    <mergeCell ref="B5:C5"/>
    <mergeCell ref="D5:E5"/>
    <mergeCell ref="F5:G5"/>
    <mergeCell ref="H5:I5"/>
    <mergeCell ref="J5:K5"/>
    <mergeCell ref="L5:M5"/>
    <mergeCell ref="A6:A14"/>
    <mergeCell ref="B6:C6"/>
    <mergeCell ref="D6:E6"/>
    <mergeCell ref="F6:G6"/>
    <mergeCell ref="H6:I6"/>
    <mergeCell ref="B8:C8"/>
    <mergeCell ref="D8:E8"/>
    <mergeCell ref="F8:G8"/>
    <mergeCell ref="H8:I8"/>
    <mergeCell ref="L6:M6"/>
    <mergeCell ref="B7:C7"/>
    <mergeCell ref="D7:E7"/>
    <mergeCell ref="F7:G7"/>
    <mergeCell ref="H7:I7"/>
    <mergeCell ref="J7:K7"/>
    <mergeCell ref="L7:M7"/>
    <mergeCell ref="J6:K6"/>
    <mergeCell ref="J8:K8"/>
    <mergeCell ref="L8:M8"/>
    <mergeCell ref="B9:C9"/>
    <mergeCell ref="D9:E9"/>
    <mergeCell ref="F9:G9"/>
    <mergeCell ref="H9:I9"/>
    <mergeCell ref="J9:K9"/>
    <mergeCell ref="L9:M9"/>
    <mergeCell ref="L11:M11"/>
    <mergeCell ref="B10:C10"/>
    <mergeCell ref="D10:E10"/>
    <mergeCell ref="F10:G10"/>
    <mergeCell ref="H10:I10"/>
    <mergeCell ref="J10:K10"/>
    <mergeCell ref="L10:M10"/>
    <mergeCell ref="B11:C11"/>
    <mergeCell ref="D11:E11"/>
    <mergeCell ref="F11:G11"/>
    <mergeCell ref="H11:I11"/>
    <mergeCell ref="J11:K11"/>
    <mergeCell ref="L13:M13"/>
    <mergeCell ref="B12:C12"/>
    <mergeCell ref="D12:E12"/>
    <mergeCell ref="F12:G12"/>
    <mergeCell ref="H12:I12"/>
    <mergeCell ref="J12:K12"/>
    <mergeCell ref="L12:M12"/>
    <mergeCell ref="B13:C13"/>
    <mergeCell ref="D13:E13"/>
    <mergeCell ref="F13:G13"/>
    <mergeCell ref="H13:I13"/>
    <mergeCell ref="J13:K13"/>
    <mergeCell ref="L15:M15"/>
    <mergeCell ref="A15:A16"/>
    <mergeCell ref="B15:C15"/>
    <mergeCell ref="D15:E15"/>
    <mergeCell ref="F15:G15"/>
    <mergeCell ref="H15:I15"/>
    <mergeCell ref="J15:K15"/>
  </mergeCells>
  <phoneticPr fontId="4"/>
  <conditionalFormatting sqref="B7:M12">
    <cfRule type="cellIs" dxfId="18" priority="1" operator="equal">
      <formula>0</formula>
    </cfRule>
  </conditionalFormatting>
  <conditionalFormatting sqref="B15:M15">
    <cfRule type="cellIs" dxfId="17" priority="2" operator="equal">
      <formula>0</formula>
    </cfRule>
  </conditionalFormatting>
  <conditionalFormatting sqref="B18:M18">
    <cfRule type="cellIs" dxfId="16" priority="3" operator="equal">
      <formula>0</formula>
    </cfRule>
  </conditionalFormatting>
  <pageMargins left="0.62992125984251968" right="0" top="0.31496062992125984" bottom="0.19685039370078741" header="0.51181102362204722" footer="0.51181102362204722"/>
  <pageSetup paperSize="12" scale="120" orientation="landscape" r:id="rId1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6D1677-7DAE-4E1C-8B30-A3E7038B8D8F}">
  <sheetPr codeName="Sheet39"/>
  <dimension ref="A1:M20"/>
  <sheetViews>
    <sheetView zoomScale="90" workbookViewId="0">
      <selection activeCell="A2" sqref="A2:M2"/>
    </sheetView>
  </sheetViews>
  <sheetFormatPr defaultColWidth="9" defaultRowHeight="18.75" x14ac:dyDescent="0.15"/>
  <cols>
    <col min="1" max="1" width="12.625" style="1" customWidth="1"/>
    <col min="2" max="2" width="14.125" style="1" customWidth="1"/>
    <col min="3" max="3" width="7.375" style="1" customWidth="1"/>
    <col min="4" max="4" width="14.125" style="1" customWidth="1"/>
    <col min="5" max="5" width="7.375" style="1" customWidth="1"/>
    <col min="6" max="6" width="14.125" style="1" customWidth="1"/>
    <col min="7" max="7" width="7.375" style="1" customWidth="1"/>
    <col min="8" max="8" width="14.125" style="1" customWidth="1"/>
    <col min="9" max="9" width="7.375" style="1" customWidth="1"/>
    <col min="10" max="10" width="14.125" style="1" customWidth="1"/>
    <col min="11" max="11" width="7.375" style="1" customWidth="1"/>
    <col min="12" max="12" width="14.125" style="1" customWidth="1"/>
    <col min="13" max="13" width="7.375" style="1" customWidth="1"/>
    <col min="14" max="16384" width="9" style="1"/>
  </cols>
  <sheetData>
    <row r="1" spans="1:13" ht="24.95" customHeight="1" x14ac:dyDescent="0.15">
      <c r="L1" s="35"/>
      <c r="M1" s="35"/>
    </row>
    <row r="2" spans="1:13" ht="50.1" customHeight="1" x14ac:dyDescent="0.15">
      <c r="A2" s="36" t="s">
        <v>54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</row>
    <row r="3" spans="1:13" ht="35.1" customHeight="1" x14ac:dyDescent="0.15">
      <c r="A3" s="1" t="s">
        <v>1</v>
      </c>
      <c r="B3" s="37" t="s">
        <v>189</v>
      </c>
      <c r="C3" s="37"/>
      <c r="D3" s="37" t="s">
        <v>190</v>
      </c>
      <c r="E3" s="37"/>
      <c r="H3" s="38"/>
      <c r="I3" s="39"/>
      <c r="J3" s="40"/>
      <c r="K3" s="40"/>
    </row>
    <row r="4" spans="1:13" ht="39.950000000000003" customHeight="1" x14ac:dyDescent="0.15">
      <c r="A4" s="32"/>
      <c r="B4" s="33">
        <v>45782</v>
      </c>
      <c r="C4" s="34"/>
      <c r="D4" s="33">
        <f>B4+1</f>
        <v>45783</v>
      </c>
      <c r="E4" s="34"/>
      <c r="F4" s="33">
        <f>B4+2</f>
        <v>45784</v>
      </c>
      <c r="G4" s="34"/>
      <c r="H4" s="33">
        <f>B4+3</f>
        <v>45785</v>
      </c>
      <c r="I4" s="34"/>
      <c r="J4" s="33">
        <f>B4+4</f>
        <v>45786</v>
      </c>
      <c r="K4" s="34"/>
      <c r="L4" s="33">
        <f>B4+5</f>
        <v>45787</v>
      </c>
      <c r="M4" s="34"/>
    </row>
    <row r="5" spans="1:13" ht="30" customHeight="1" x14ac:dyDescent="0.15">
      <c r="A5" s="32"/>
      <c r="B5" s="41" t="s">
        <v>3</v>
      </c>
      <c r="C5" s="42"/>
      <c r="D5" s="41" t="s">
        <v>4</v>
      </c>
      <c r="E5" s="42"/>
      <c r="F5" s="41" t="s">
        <v>5</v>
      </c>
      <c r="G5" s="42"/>
      <c r="H5" s="41" t="s">
        <v>6</v>
      </c>
      <c r="I5" s="42"/>
      <c r="J5" s="41" t="s">
        <v>7</v>
      </c>
      <c r="K5" s="42"/>
      <c r="L5" s="41" t="s">
        <v>8</v>
      </c>
      <c r="M5" s="42"/>
    </row>
    <row r="6" spans="1:13" ht="9.9499999999999993" customHeight="1" x14ac:dyDescent="0.15">
      <c r="A6" s="43" t="s">
        <v>9</v>
      </c>
      <c r="B6" s="46"/>
      <c r="C6" s="47"/>
      <c r="D6" s="46"/>
      <c r="E6" s="47"/>
      <c r="F6" s="46"/>
      <c r="G6" s="47"/>
      <c r="H6" s="46"/>
      <c r="I6" s="47"/>
      <c r="J6" s="46"/>
      <c r="K6" s="47"/>
      <c r="L6" s="46"/>
      <c r="M6" s="47"/>
    </row>
    <row r="7" spans="1:13" ht="39.950000000000003" customHeight="1" x14ac:dyDescent="0.15">
      <c r="A7" s="44"/>
      <c r="B7" s="48" t="s">
        <v>168</v>
      </c>
      <c r="C7" s="48"/>
      <c r="D7" s="48" t="s">
        <v>85</v>
      </c>
      <c r="E7" s="48"/>
      <c r="F7" s="48" t="s">
        <v>11</v>
      </c>
      <c r="G7" s="48"/>
      <c r="H7" s="48" t="s">
        <v>11</v>
      </c>
      <c r="I7" s="48"/>
      <c r="J7" s="48" t="s">
        <v>11</v>
      </c>
      <c r="K7" s="48"/>
      <c r="L7" s="48" t="s">
        <v>11</v>
      </c>
      <c r="M7" s="48"/>
    </row>
    <row r="8" spans="1:13" ht="39.950000000000003" customHeight="1" x14ac:dyDescent="0.15">
      <c r="A8" s="44"/>
      <c r="B8" s="48" t="s">
        <v>169</v>
      </c>
      <c r="C8" s="48"/>
      <c r="D8" s="48" t="s">
        <v>170</v>
      </c>
      <c r="E8" s="48"/>
      <c r="F8" s="48" t="s">
        <v>171</v>
      </c>
      <c r="G8" s="48"/>
      <c r="H8" s="49" t="s">
        <v>172</v>
      </c>
      <c r="I8" s="50"/>
      <c r="J8" s="48" t="s">
        <v>173</v>
      </c>
      <c r="K8" s="48"/>
      <c r="L8" s="48" t="s">
        <v>174</v>
      </c>
      <c r="M8" s="48"/>
    </row>
    <row r="9" spans="1:13" ht="39.950000000000003" customHeight="1" x14ac:dyDescent="0.15">
      <c r="A9" s="44"/>
      <c r="B9" s="48" t="s">
        <v>23</v>
      </c>
      <c r="C9" s="48"/>
      <c r="D9" s="48" t="s">
        <v>175</v>
      </c>
      <c r="E9" s="48"/>
      <c r="F9" s="48" t="s">
        <v>19</v>
      </c>
      <c r="G9" s="48"/>
      <c r="H9" s="48" t="s">
        <v>74</v>
      </c>
      <c r="I9" s="48"/>
      <c r="J9" s="48" t="s">
        <v>23</v>
      </c>
      <c r="K9" s="48"/>
      <c r="L9" s="48" t="s">
        <v>176</v>
      </c>
      <c r="M9" s="48"/>
    </row>
    <row r="10" spans="1:13" ht="39.950000000000003" customHeight="1" x14ac:dyDescent="0.15">
      <c r="A10" s="44"/>
      <c r="B10" s="48" t="s">
        <v>177</v>
      </c>
      <c r="C10" s="48"/>
      <c r="D10" s="48" t="s">
        <v>178</v>
      </c>
      <c r="E10" s="48"/>
      <c r="F10" s="48" t="s">
        <v>179</v>
      </c>
      <c r="G10" s="48"/>
      <c r="H10" s="48" t="s">
        <v>97</v>
      </c>
      <c r="I10" s="48"/>
      <c r="J10" s="48" t="s">
        <v>180</v>
      </c>
      <c r="K10" s="48"/>
      <c r="L10" s="48" t="s">
        <v>181</v>
      </c>
      <c r="M10" s="48"/>
    </row>
    <row r="11" spans="1:13" ht="39.950000000000003" customHeight="1" x14ac:dyDescent="0.15">
      <c r="A11" s="44"/>
      <c r="B11" s="48" t="s">
        <v>104</v>
      </c>
      <c r="C11" s="48"/>
      <c r="D11" s="48" t="s">
        <v>55</v>
      </c>
      <c r="E11" s="48"/>
      <c r="F11" s="48" t="s">
        <v>182</v>
      </c>
      <c r="G11" s="48"/>
      <c r="H11" s="48" t="s">
        <v>183</v>
      </c>
      <c r="I11" s="48"/>
      <c r="J11" s="48" t="s">
        <v>157</v>
      </c>
      <c r="K11" s="48"/>
      <c r="L11" s="48" t="s">
        <v>184</v>
      </c>
      <c r="M11" s="48"/>
    </row>
    <row r="12" spans="1:13" ht="39.950000000000003" customHeight="1" x14ac:dyDescent="0.15">
      <c r="A12" s="44"/>
      <c r="B12" s="51" t="s">
        <v>36</v>
      </c>
      <c r="C12" s="52"/>
      <c r="D12" s="51" t="s">
        <v>36</v>
      </c>
      <c r="E12" s="52"/>
      <c r="F12" s="49" t="s">
        <v>108</v>
      </c>
      <c r="G12" s="50"/>
      <c r="H12" s="49" t="s">
        <v>39</v>
      </c>
      <c r="I12" s="50"/>
      <c r="J12" s="49" t="s">
        <v>40</v>
      </c>
      <c r="K12" s="50"/>
      <c r="L12" s="49" t="s">
        <v>37</v>
      </c>
      <c r="M12" s="50"/>
    </row>
    <row r="13" spans="1:13" ht="39.950000000000003" customHeight="1" x14ac:dyDescent="0.15">
      <c r="A13" s="44"/>
      <c r="B13" s="51"/>
      <c r="C13" s="52"/>
      <c r="D13" s="51"/>
      <c r="E13" s="52"/>
      <c r="F13" s="51" t="s">
        <v>36</v>
      </c>
      <c r="G13" s="52"/>
      <c r="H13" s="51" t="s">
        <v>36</v>
      </c>
      <c r="I13" s="52"/>
      <c r="J13" s="51" t="s">
        <v>36</v>
      </c>
      <c r="K13" s="52"/>
      <c r="L13" s="51" t="s">
        <v>36</v>
      </c>
      <c r="M13" s="52"/>
    </row>
    <row r="14" spans="1:13" ht="15" customHeight="1" x14ac:dyDescent="0.15">
      <c r="A14" s="45"/>
      <c r="B14" s="15">
        <f>B18-B16</f>
        <v>630</v>
      </c>
      <c r="C14" s="13" t="s">
        <v>49</v>
      </c>
      <c r="D14" s="15">
        <f t="shared" ref="D14" si="0">D18-D16</f>
        <v>520</v>
      </c>
      <c r="E14" s="13" t="s">
        <v>49</v>
      </c>
      <c r="F14" s="15">
        <f t="shared" ref="F14" si="1">F18-F16</f>
        <v>694</v>
      </c>
      <c r="G14" s="13" t="s">
        <v>49</v>
      </c>
      <c r="H14" s="15">
        <f t="shared" ref="H14" si="2">H18-H16</f>
        <v>587</v>
      </c>
      <c r="I14" s="13" t="s">
        <v>49</v>
      </c>
      <c r="J14" s="15">
        <f t="shared" ref="J14" si="3">J18-J16</f>
        <v>542</v>
      </c>
      <c r="K14" s="13" t="s">
        <v>49</v>
      </c>
      <c r="L14" s="15">
        <f>L18-L16</f>
        <v>537</v>
      </c>
      <c r="M14" s="13" t="s">
        <v>49</v>
      </c>
    </row>
    <row r="15" spans="1:13" ht="50.1" customHeight="1" x14ac:dyDescent="0.15">
      <c r="A15" s="43" t="s">
        <v>41</v>
      </c>
      <c r="B15" s="53" t="s">
        <v>42</v>
      </c>
      <c r="C15" s="54"/>
      <c r="D15" s="53" t="s">
        <v>185</v>
      </c>
      <c r="E15" s="54"/>
      <c r="F15" s="53" t="s">
        <v>186</v>
      </c>
      <c r="G15" s="54"/>
      <c r="H15" s="53" t="s">
        <v>47</v>
      </c>
      <c r="I15" s="54"/>
      <c r="J15" s="55" t="s">
        <v>187</v>
      </c>
      <c r="K15" s="55"/>
      <c r="L15" s="53" t="s">
        <v>188</v>
      </c>
      <c r="M15" s="54"/>
    </row>
    <row r="16" spans="1:13" ht="15" customHeight="1" x14ac:dyDescent="0.15">
      <c r="A16" s="45"/>
      <c r="B16" s="14">
        <v>104</v>
      </c>
      <c r="C16" s="13" t="s">
        <v>49</v>
      </c>
      <c r="D16" s="14">
        <v>114</v>
      </c>
      <c r="E16" s="13" t="s">
        <v>49</v>
      </c>
      <c r="F16" s="14">
        <v>42</v>
      </c>
      <c r="G16" s="13" t="s">
        <v>49</v>
      </c>
      <c r="H16" s="14">
        <v>108</v>
      </c>
      <c r="I16" s="13" t="s">
        <v>49</v>
      </c>
      <c r="J16" s="14">
        <v>64</v>
      </c>
      <c r="K16" s="13" t="s">
        <v>49</v>
      </c>
      <c r="L16" s="14">
        <v>54</v>
      </c>
      <c r="M16" s="13" t="s">
        <v>49</v>
      </c>
    </row>
    <row r="17" spans="1:13" ht="15" customHeight="1" x14ac:dyDescent="0.15">
      <c r="A17" s="5"/>
      <c r="B17" s="6"/>
      <c r="C17" s="7"/>
      <c r="D17" s="6"/>
      <c r="E17" s="7"/>
      <c r="F17" s="6"/>
      <c r="G17" s="7"/>
      <c r="H17" s="6"/>
      <c r="I17" s="7"/>
      <c r="J17" s="6"/>
      <c r="K17" s="7"/>
      <c r="L17" s="6"/>
      <c r="M17" s="7"/>
    </row>
    <row r="18" spans="1:13" ht="23.1" customHeight="1" x14ac:dyDescent="0.15">
      <c r="A18" s="9" t="s">
        <v>48</v>
      </c>
      <c r="B18" s="10">
        <v>734</v>
      </c>
      <c r="C18" s="11" t="s">
        <v>49</v>
      </c>
      <c r="D18" s="10">
        <v>634</v>
      </c>
      <c r="E18" s="11" t="s">
        <v>49</v>
      </c>
      <c r="F18" s="10">
        <v>736</v>
      </c>
      <c r="G18" s="11" t="s">
        <v>49</v>
      </c>
      <c r="H18" s="10">
        <v>695</v>
      </c>
      <c r="I18" s="11" t="s">
        <v>49</v>
      </c>
      <c r="J18" s="10">
        <v>606</v>
      </c>
      <c r="K18" s="11" t="s">
        <v>49</v>
      </c>
      <c r="L18" s="10">
        <v>591</v>
      </c>
      <c r="M18" s="11" t="s">
        <v>49</v>
      </c>
    </row>
    <row r="19" spans="1:13" ht="23.1" customHeight="1" x14ac:dyDescent="0.15">
      <c r="A19" s="9" t="s">
        <v>50</v>
      </c>
      <c r="B19" s="12">
        <v>26.9</v>
      </c>
      <c r="C19" s="11" t="s">
        <v>51</v>
      </c>
      <c r="D19" s="12">
        <v>18</v>
      </c>
      <c r="E19" s="11" t="s">
        <v>51</v>
      </c>
      <c r="F19" s="12">
        <v>24.7</v>
      </c>
      <c r="G19" s="11" t="s">
        <v>51</v>
      </c>
      <c r="H19" s="12">
        <v>30.5</v>
      </c>
      <c r="I19" s="11" t="s">
        <v>51</v>
      </c>
      <c r="J19" s="12">
        <v>27</v>
      </c>
      <c r="K19" s="11" t="s">
        <v>51</v>
      </c>
      <c r="L19" s="12">
        <v>15.3</v>
      </c>
      <c r="M19" s="11" t="s">
        <v>51</v>
      </c>
    </row>
    <row r="20" spans="1:13" ht="23.1" customHeight="1" x14ac:dyDescent="0.15">
      <c r="A20" s="9" t="s">
        <v>53</v>
      </c>
      <c r="B20" s="12">
        <v>2.9</v>
      </c>
      <c r="C20" s="11" t="s">
        <v>51</v>
      </c>
      <c r="D20" s="12">
        <v>3.1</v>
      </c>
      <c r="E20" s="11" t="s">
        <v>51</v>
      </c>
      <c r="F20" s="12">
        <v>2.5299999999999998</v>
      </c>
      <c r="G20" s="11" t="s">
        <v>51</v>
      </c>
      <c r="H20" s="12">
        <v>3.7</v>
      </c>
      <c r="I20" s="11" t="s">
        <v>51</v>
      </c>
      <c r="J20" s="12">
        <v>4</v>
      </c>
      <c r="K20" s="11" t="s">
        <v>51</v>
      </c>
      <c r="L20" s="12">
        <v>2.7</v>
      </c>
      <c r="M20" s="11" t="s">
        <v>51</v>
      </c>
    </row>
  </sheetData>
  <mergeCells count="75">
    <mergeCell ref="L15:M15"/>
    <mergeCell ref="D3:E3"/>
    <mergeCell ref="A15:A16"/>
    <mergeCell ref="B15:C15"/>
    <mergeCell ref="D15:E15"/>
    <mergeCell ref="F15:G15"/>
    <mergeCell ref="H15:I15"/>
    <mergeCell ref="J15:K15"/>
    <mergeCell ref="B13:C13"/>
    <mergeCell ref="D13:E13"/>
    <mergeCell ref="F13:G13"/>
    <mergeCell ref="H13:I13"/>
    <mergeCell ref="J13:K13"/>
    <mergeCell ref="L13:M13"/>
    <mergeCell ref="B12:C12"/>
    <mergeCell ref="D12:E12"/>
    <mergeCell ref="J12:K12"/>
    <mergeCell ref="L12:M12"/>
    <mergeCell ref="B11:C11"/>
    <mergeCell ref="D11:E11"/>
    <mergeCell ref="F11:G11"/>
    <mergeCell ref="H11:I11"/>
    <mergeCell ref="J11:K11"/>
    <mergeCell ref="L11:M11"/>
    <mergeCell ref="L10:M10"/>
    <mergeCell ref="J8:K8"/>
    <mergeCell ref="L8:M8"/>
    <mergeCell ref="B9:C9"/>
    <mergeCell ref="D9:E9"/>
    <mergeCell ref="F9:G9"/>
    <mergeCell ref="H9:I9"/>
    <mergeCell ref="J9:K9"/>
    <mergeCell ref="L9:M9"/>
    <mergeCell ref="B10:C10"/>
    <mergeCell ref="D10:E10"/>
    <mergeCell ref="F10:G10"/>
    <mergeCell ref="H10:I10"/>
    <mergeCell ref="J10:K10"/>
    <mergeCell ref="L6:M6"/>
    <mergeCell ref="B7:C7"/>
    <mergeCell ref="D7:E7"/>
    <mergeCell ref="F7:G7"/>
    <mergeCell ref="H7:I7"/>
    <mergeCell ref="J7:K7"/>
    <mergeCell ref="L7:M7"/>
    <mergeCell ref="J6:K6"/>
    <mergeCell ref="A6:A14"/>
    <mergeCell ref="B6:C6"/>
    <mergeCell ref="D6:E6"/>
    <mergeCell ref="F6:G6"/>
    <mergeCell ref="H6:I6"/>
    <mergeCell ref="B8:C8"/>
    <mergeCell ref="D8:E8"/>
    <mergeCell ref="F8:G8"/>
    <mergeCell ref="H8:I8"/>
    <mergeCell ref="F12:G12"/>
    <mergeCell ref="H12:I12"/>
    <mergeCell ref="J4:K4"/>
    <mergeCell ref="L4:M4"/>
    <mergeCell ref="B5:C5"/>
    <mergeCell ref="D5:E5"/>
    <mergeCell ref="F5:G5"/>
    <mergeCell ref="H5:I5"/>
    <mergeCell ref="J5:K5"/>
    <mergeCell ref="L5:M5"/>
    <mergeCell ref="L1:M1"/>
    <mergeCell ref="A2:M2"/>
    <mergeCell ref="B3:C3"/>
    <mergeCell ref="H3:I3"/>
    <mergeCell ref="J3:K3"/>
    <mergeCell ref="A4:A5"/>
    <mergeCell ref="B4:C4"/>
    <mergeCell ref="D4:E4"/>
    <mergeCell ref="F4:G4"/>
    <mergeCell ref="H4:I4"/>
  </mergeCells>
  <phoneticPr fontId="4"/>
  <conditionalFormatting sqref="B7:M11 F12:M12">
    <cfRule type="cellIs" dxfId="15" priority="1" operator="equal">
      <formula>0</formula>
    </cfRule>
  </conditionalFormatting>
  <conditionalFormatting sqref="B15:M15">
    <cfRule type="cellIs" dxfId="14" priority="2" operator="equal">
      <formula>0</formula>
    </cfRule>
  </conditionalFormatting>
  <conditionalFormatting sqref="B18:M18">
    <cfRule type="cellIs" dxfId="13" priority="3" operator="equal">
      <formula>0</formula>
    </cfRule>
  </conditionalFormatting>
  <pageMargins left="0.62992125984251968" right="0" top="0.31496062992125984" bottom="0.19685039370078741" header="0.51181102362204722" footer="0.51181102362204722"/>
  <pageSetup paperSize="12" scale="120" orientation="landscape" r:id="rId1"/>
  <headerFooter alignWithMargins="0"/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D42B00-C1CF-4F76-9019-033AEFA5D1A3}">
  <sheetPr codeName="Sheet40"/>
  <dimension ref="A1:R20"/>
  <sheetViews>
    <sheetView topLeftCell="D1" zoomScale="90" workbookViewId="0"/>
  </sheetViews>
  <sheetFormatPr defaultColWidth="9" defaultRowHeight="18.75" x14ac:dyDescent="0.15"/>
  <cols>
    <col min="1" max="1" width="12.625" style="1" customWidth="1"/>
    <col min="2" max="2" width="14.125" style="1" customWidth="1"/>
    <col min="3" max="3" width="7.375" style="1" customWidth="1"/>
    <col min="4" max="4" width="14.125" style="1" customWidth="1"/>
    <col min="5" max="5" width="7.375" style="1" customWidth="1"/>
    <col min="6" max="6" width="14.125" style="1" customWidth="1"/>
    <col min="7" max="7" width="7.375" style="1" customWidth="1"/>
    <col min="8" max="8" width="14.125" style="1" customWidth="1"/>
    <col min="9" max="9" width="7.375" style="1" customWidth="1"/>
    <col min="10" max="10" width="14.125" style="1" customWidth="1"/>
    <col min="11" max="11" width="7.375" style="1" customWidth="1"/>
    <col min="12" max="12" width="14.125" style="1" customWidth="1"/>
    <col min="13" max="13" width="7.375" style="1" customWidth="1"/>
    <col min="14" max="16384" width="9" style="1"/>
  </cols>
  <sheetData>
    <row r="1" spans="1:18" ht="24.95" customHeight="1" x14ac:dyDescent="0.15">
      <c r="L1" s="35"/>
      <c r="M1" s="35"/>
    </row>
    <row r="2" spans="1:18" ht="50.1" customHeight="1" x14ac:dyDescent="0.15">
      <c r="A2" s="36" t="s">
        <v>54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</row>
    <row r="3" spans="1:18" ht="24.95" customHeight="1" x14ac:dyDescent="0.15">
      <c r="A3" s="1" t="s">
        <v>1</v>
      </c>
      <c r="B3" s="37"/>
      <c r="C3" s="37"/>
      <c r="D3" s="37" t="s">
        <v>164</v>
      </c>
      <c r="E3" s="37"/>
      <c r="H3" s="38"/>
      <c r="I3" s="39"/>
      <c r="J3" s="85"/>
      <c r="K3" s="85"/>
      <c r="L3" s="37" t="s">
        <v>163</v>
      </c>
      <c r="M3" s="37"/>
    </row>
    <row r="4" spans="1:18" ht="39.950000000000003" customHeight="1" x14ac:dyDescent="0.15">
      <c r="A4" s="32"/>
      <c r="B4" s="33">
        <v>45775</v>
      </c>
      <c r="C4" s="34"/>
      <c r="D4" s="33">
        <f>B4+1</f>
        <v>45776</v>
      </c>
      <c r="E4" s="34"/>
      <c r="F4" s="33">
        <f>B4+2</f>
        <v>45777</v>
      </c>
      <c r="G4" s="34"/>
      <c r="H4" s="33">
        <f>B4+3</f>
        <v>45778</v>
      </c>
      <c r="I4" s="34"/>
      <c r="J4" s="33">
        <f>B4+4</f>
        <v>45779</v>
      </c>
      <c r="K4" s="34"/>
      <c r="L4" s="33">
        <f>B4+5</f>
        <v>45780</v>
      </c>
      <c r="M4" s="34"/>
      <c r="O4"/>
      <c r="P4"/>
      <c r="Q4"/>
      <c r="R4"/>
    </row>
    <row r="5" spans="1:18" ht="30" customHeight="1" x14ac:dyDescent="0.15">
      <c r="A5" s="32"/>
      <c r="B5" s="41" t="s">
        <v>3</v>
      </c>
      <c r="C5" s="42"/>
      <c r="D5" s="41" t="s">
        <v>4</v>
      </c>
      <c r="E5" s="42"/>
      <c r="F5" s="41" t="s">
        <v>5</v>
      </c>
      <c r="G5" s="42"/>
      <c r="H5" s="41" t="s">
        <v>6</v>
      </c>
      <c r="I5" s="42"/>
      <c r="J5" s="41" t="s">
        <v>7</v>
      </c>
      <c r="K5" s="42"/>
      <c r="L5" s="41" t="s">
        <v>8</v>
      </c>
      <c r="M5" s="42"/>
      <c r="O5" s="4"/>
      <c r="P5" s="4"/>
      <c r="Q5"/>
      <c r="R5"/>
    </row>
    <row r="6" spans="1:18" ht="9.9499999999999993" customHeight="1" x14ac:dyDescent="0.15">
      <c r="A6" s="43" t="s">
        <v>9</v>
      </c>
      <c r="B6" s="46"/>
      <c r="C6" s="47"/>
      <c r="D6" s="46"/>
      <c r="E6" s="47"/>
      <c r="F6" s="46"/>
      <c r="G6" s="47"/>
      <c r="H6" s="46"/>
      <c r="I6" s="47"/>
      <c r="J6" s="46"/>
      <c r="K6" s="47"/>
      <c r="L6" s="46"/>
      <c r="M6" s="47"/>
      <c r="O6"/>
      <c r="P6"/>
      <c r="Q6"/>
      <c r="R6"/>
    </row>
    <row r="7" spans="1:18" ht="39.950000000000003" customHeight="1" x14ac:dyDescent="0.15">
      <c r="A7" s="44"/>
      <c r="B7" s="49" t="s">
        <v>11</v>
      </c>
      <c r="C7" s="50"/>
      <c r="D7" s="49" t="s">
        <v>143</v>
      </c>
      <c r="E7" s="50"/>
      <c r="F7" s="49" t="s">
        <v>11</v>
      </c>
      <c r="G7" s="50"/>
      <c r="H7" s="49" t="s">
        <v>11</v>
      </c>
      <c r="I7" s="50"/>
      <c r="J7" s="49" t="s">
        <v>11</v>
      </c>
      <c r="K7" s="50"/>
      <c r="L7" s="49" t="s">
        <v>11</v>
      </c>
      <c r="M7" s="50"/>
      <c r="O7"/>
      <c r="P7"/>
      <c r="Q7"/>
      <c r="R7"/>
    </row>
    <row r="8" spans="1:18" ht="39.950000000000003" customHeight="1" x14ac:dyDescent="0.15">
      <c r="A8" s="44"/>
      <c r="B8" s="49" t="s">
        <v>144</v>
      </c>
      <c r="C8" s="50"/>
      <c r="D8" s="49" t="s">
        <v>17</v>
      </c>
      <c r="E8" s="50"/>
      <c r="F8" s="49" t="s">
        <v>145</v>
      </c>
      <c r="G8" s="50"/>
      <c r="H8" s="49" t="s">
        <v>146</v>
      </c>
      <c r="I8" s="50"/>
      <c r="J8" s="49" t="s">
        <v>147</v>
      </c>
      <c r="K8" s="50"/>
      <c r="L8" s="49" t="s">
        <v>148</v>
      </c>
      <c r="M8" s="50"/>
      <c r="O8"/>
      <c r="P8"/>
      <c r="Q8"/>
      <c r="R8"/>
    </row>
    <row r="9" spans="1:18" ht="39.950000000000003" customHeight="1" x14ac:dyDescent="0.15">
      <c r="A9" s="44"/>
      <c r="B9" s="49" t="s">
        <v>69</v>
      </c>
      <c r="C9" s="50"/>
      <c r="D9" s="49" t="s">
        <v>18</v>
      </c>
      <c r="E9" s="50"/>
      <c r="F9" s="49" t="s">
        <v>149</v>
      </c>
      <c r="G9" s="50"/>
      <c r="H9" s="49" t="s">
        <v>150</v>
      </c>
      <c r="I9" s="50"/>
      <c r="J9" s="49" t="s">
        <v>151</v>
      </c>
      <c r="K9" s="50"/>
      <c r="L9" s="49" t="s">
        <v>19</v>
      </c>
      <c r="M9" s="50"/>
      <c r="O9"/>
      <c r="P9"/>
      <c r="Q9"/>
      <c r="R9"/>
    </row>
    <row r="10" spans="1:18" ht="39.950000000000003" customHeight="1" x14ac:dyDescent="0.15">
      <c r="A10" s="44"/>
      <c r="B10" s="49" t="s">
        <v>152</v>
      </c>
      <c r="C10" s="50"/>
      <c r="D10" s="49" t="s">
        <v>153</v>
      </c>
      <c r="E10" s="50"/>
      <c r="F10" s="49" t="s">
        <v>154</v>
      </c>
      <c r="G10" s="50"/>
      <c r="H10" s="49" t="s">
        <v>98</v>
      </c>
      <c r="I10" s="50"/>
      <c r="J10" s="49" t="s">
        <v>155</v>
      </c>
      <c r="K10" s="50"/>
      <c r="L10" s="49" t="s">
        <v>156</v>
      </c>
      <c r="M10" s="50"/>
      <c r="O10"/>
      <c r="P10"/>
      <c r="Q10"/>
      <c r="R10"/>
    </row>
    <row r="11" spans="1:18" ht="39.950000000000003" customHeight="1" x14ac:dyDescent="0.15">
      <c r="A11" s="44"/>
      <c r="B11" s="49" t="s">
        <v>157</v>
      </c>
      <c r="C11" s="50"/>
      <c r="D11" s="49" t="s">
        <v>158</v>
      </c>
      <c r="E11" s="50"/>
      <c r="F11" s="49" t="s">
        <v>159</v>
      </c>
      <c r="G11" s="50"/>
      <c r="H11" s="49" t="s">
        <v>160</v>
      </c>
      <c r="I11" s="50"/>
      <c r="J11" s="49" t="s">
        <v>161</v>
      </c>
      <c r="K11" s="50"/>
      <c r="L11" s="49" t="s">
        <v>162</v>
      </c>
      <c r="M11" s="50"/>
      <c r="O11"/>
      <c r="P11"/>
      <c r="Q11"/>
      <c r="R11"/>
    </row>
    <row r="12" spans="1:18" ht="39.950000000000003" customHeight="1" x14ac:dyDescent="0.15">
      <c r="A12" s="44"/>
      <c r="B12" s="49" t="s">
        <v>39</v>
      </c>
      <c r="C12" s="50"/>
      <c r="D12" s="51" t="s">
        <v>36</v>
      </c>
      <c r="E12" s="52"/>
      <c r="F12" s="49" t="s">
        <v>38</v>
      </c>
      <c r="G12" s="50"/>
      <c r="H12" s="49" t="s">
        <v>108</v>
      </c>
      <c r="I12" s="50"/>
      <c r="J12" s="49" t="s">
        <v>39</v>
      </c>
      <c r="K12" s="50"/>
      <c r="L12" s="49" t="s">
        <v>40</v>
      </c>
      <c r="M12" s="50"/>
    </row>
    <row r="13" spans="1:18" ht="39.950000000000003" customHeight="1" x14ac:dyDescent="0.15">
      <c r="A13" s="44"/>
      <c r="B13" s="51" t="s">
        <v>36</v>
      </c>
      <c r="C13" s="52"/>
      <c r="D13" s="51"/>
      <c r="E13" s="52"/>
      <c r="F13" s="51" t="s">
        <v>36</v>
      </c>
      <c r="G13" s="52"/>
      <c r="H13" s="51" t="s">
        <v>36</v>
      </c>
      <c r="I13" s="52"/>
      <c r="J13" s="51" t="s">
        <v>36</v>
      </c>
      <c r="K13" s="52"/>
      <c r="L13" s="51" t="s">
        <v>36</v>
      </c>
      <c r="M13" s="52"/>
    </row>
    <row r="14" spans="1:18" ht="15" customHeight="1" x14ac:dyDescent="0.15">
      <c r="A14" s="45"/>
      <c r="B14" s="15">
        <f>B18-B16</f>
        <v>531</v>
      </c>
      <c r="C14" s="13" t="s">
        <v>49</v>
      </c>
      <c r="D14" s="15">
        <f t="shared" ref="D14" si="0">D18-D16</f>
        <v>688</v>
      </c>
      <c r="E14" s="13" t="s">
        <v>49</v>
      </c>
      <c r="F14" s="15">
        <f t="shared" ref="F14" si="1">F18-F16</f>
        <v>573</v>
      </c>
      <c r="G14" s="13" t="s">
        <v>49</v>
      </c>
      <c r="H14" s="15">
        <f t="shared" ref="H14" si="2">H18-H16</f>
        <v>684</v>
      </c>
      <c r="I14" s="13" t="s">
        <v>49</v>
      </c>
      <c r="J14" s="15">
        <f t="shared" ref="J14" si="3">J18-J16</f>
        <v>537</v>
      </c>
      <c r="K14" s="13" t="s">
        <v>49</v>
      </c>
      <c r="L14" s="15">
        <f>L18-L16</f>
        <v>668</v>
      </c>
      <c r="M14" s="13" t="s">
        <v>49</v>
      </c>
    </row>
    <row r="15" spans="1:18" ht="39.950000000000003" customHeight="1" x14ac:dyDescent="0.15">
      <c r="A15" s="43" t="s">
        <v>41</v>
      </c>
      <c r="B15" s="53" t="s">
        <v>165</v>
      </c>
      <c r="C15" s="54"/>
      <c r="D15" s="53"/>
      <c r="E15" s="54"/>
      <c r="F15" s="53" t="s">
        <v>166</v>
      </c>
      <c r="G15" s="54"/>
      <c r="H15" s="53" t="s">
        <v>167</v>
      </c>
      <c r="I15" s="54"/>
      <c r="J15" s="53" t="s">
        <v>109</v>
      </c>
      <c r="K15" s="54"/>
      <c r="L15" s="53"/>
      <c r="M15" s="54"/>
    </row>
    <row r="16" spans="1:18" ht="15" customHeight="1" x14ac:dyDescent="0.15">
      <c r="A16" s="45"/>
      <c r="B16" s="14">
        <v>92</v>
      </c>
      <c r="C16" s="13" t="s">
        <v>49</v>
      </c>
      <c r="D16" s="14"/>
      <c r="E16" s="13"/>
      <c r="F16" s="14">
        <v>42</v>
      </c>
      <c r="G16" s="13" t="s">
        <v>49</v>
      </c>
      <c r="H16" s="14">
        <v>55</v>
      </c>
      <c r="I16" s="13" t="s">
        <v>49</v>
      </c>
      <c r="J16" s="14">
        <v>55</v>
      </c>
      <c r="K16" s="13" t="s">
        <v>49</v>
      </c>
      <c r="L16" s="14"/>
      <c r="M16" s="13"/>
    </row>
    <row r="17" spans="1:13" ht="15" customHeight="1" x14ac:dyDescent="0.15">
      <c r="A17" s="5"/>
      <c r="B17" s="6"/>
      <c r="C17" s="7"/>
      <c r="D17" s="7"/>
      <c r="E17" s="7"/>
      <c r="F17" s="7"/>
      <c r="G17" s="7"/>
      <c r="H17" s="6"/>
      <c r="I17" s="7"/>
      <c r="J17" s="7"/>
      <c r="K17" s="7"/>
      <c r="L17" s="8"/>
      <c r="M17" s="7"/>
    </row>
    <row r="18" spans="1:13" ht="23.1" customHeight="1" x14ac:dyDescent="0.15">
      <c r="A18" s="9" t="s">
        <v>48</v>
      </c>
      <c r="B18" s="10">
        <v>623</v>
      </c>
      <c r="C18" s="11" t="s">
        <v>49</v>
      </c>
      <c r="D18" s="10">
        <v>688</v>
      </c>
      <c r="E18" s="11" t="s">
        <v>49</v>
      </c>
      <c r="F18" s="10">
        <v>615</v>
      </c>
      <c r="G18" s="11" t="s">
        <v>49</v>
      </c>
      <c r="H18" s="10">
        <v>739</v>
      </c>
      <c r="I18" s="11" t="s">
        <v>49</v>
      </c>
      <c r="J18" s="10">
        <v>592</v>
      </c>
      <c r="K18" s="11" t="s">
        <v>49</v>
      </c>
      <c r="L18" s="10">
        <v>668</v>
      </c>
      <c r="M18" s="11" t="s">
        <v>49</v>
      </c>
    </row>
    <row r="19" spans="1:13" ht="23.1" customHeight="1" x14ac:dyDescent="0.15">
      <c r="A19" s="9" t="s">
        <v>50</v>
      </c>
      <c r="B19" s="12">
        <v>25.4</v>
      </c>
      <c r="C19" s="11" t="s">
        <v>51</v>
      </c>
      <c r="D19" s="12">
        <v>17</v>
      </c>
      <c r="E19" s="11" t="s">
        <v>51</v>
      </c>
      <c r="F19" s="12">
        <v>23.8</v>
      </c>
      <c r="G19" s="11" t="s">
        <v>51</v>
      </c>
      <c r="H19" s="12">
        <v>23.8</v>
      </c>
      <c r="I19" s="11" t="s">
        <v>51</v>
      </c>
      <c r="J19" s="12">
        <v>24.8</v>
      </c>
      <c r="K19" s="11" t="s">
        <v>51</v>
      </c>
      <c r="L19" s="12">
        <v>21.7</v>
      </c>
      <c r="M19" s="11" t="s">
        <v>51</v>
      </c>
    </row>
    <row r="20" spans="1:13" ht="23.1" customHeight="1" x14ac:dyDescent="0.15">
      <c r="A20" s="9" t="s">
        <v>53</v>
      </c>
      <c r="B20" s="12">
        <v>3.3</v>
      </c>
      <c r="C20" s="11" t="s">
        <v>51</v>
      </c>
      <c r="D20" s="12">
        <v>4.3</v>
      </c>
      <c r="E20" s="11" t="s">
        <v>51</v>
      </c>
      <c r="F20" s="12">
        <v>4.0999999999999996</v>
      </c>
      <c r="G20" s="11" t="s">
        <v>51</v>
      </c>
      <c r="H20" s="12">
        <v>3.1</v>
      </c>
      <c r="I20" s="11" t="s">
        <v>51</v>
      </c>
      <c r="J20" s="12">
        <v>3.4</v>
      </c>
      <c r="K20" s="11" t="s">
        <v>51</v>
      </c>
      <c r="L20" s="12">
        <v>5.3</v>
      </c>
      <c r="M20" s="11" t="s">
        <v>51</v>
      </c>
    </row>
  </sheetData>
  <mergeCells count="76">
    <mergeCell ref="A15:A16"/>
    <mergeCell ref="B15:C15"/>
    <mergeCell ref="D15:E15"/>
    <mergeCell ref="F15:G15"/>
    <mergeCell ref="H15:I15"/>
    <mergeCell ref="J12:K12"/>
    <mergeCell ref="L12:M12"/>
    <mergeCell ref="L15:M15"/>
    <mergeCell ref="D3:E3"/>
    <mergeCell ref="L3:M3"/>
    <mergeCell ref="J15:K15"/>
    <mergeCell ref="D13:E13"/>
    <mergeCell ref="F13:G13"/>
    <mergeCell ref="H13:I13"/>
    <mergeCell ref="J13:K13"/>
    <mergeCell ref="L13:M13"/>
    <mergeCell ref="L11:M11"/>
    <mergeCell ref="L10:M10"/>
    <mergeCell ref="J8:K8"/>
    <mergeCell ref="L8:M8"/>
    <mergeCell ref="L9:M9"/>
    <mergeCell ref="F9:G9"/>
    <mergeCell ref="H9:I9"/>
    <mergeCell ref="J9:K9"/>
    <mergeCell ref="B11:C11"/>
    <mergeCell ref="D11:E11"/>
    <mergeCell ref="F11:G11"/>
    <mergeCell ref="H11:I11"/>
    <mergeCell ref="J11:K11"/>
    <mergeCell ref="B10:C10"/>
    <mergeCell ref="D10:E10"/>
    <mergeCell ref="F10:G10"/>
    <mergeCell ref="H10:I10"/>
    <mergeCell ref="J10:K10"/>
    <mergeCell ref="L6:M6"/>
    <mergeCell ref="B7:C7"/>
    <mergeCell ref="D7:E7"/>
    <mergeCell ref="F7:G7"/>
    <mergeCell ref="H7:I7"/>
    <mergeCell ref="J7:K7"/>
    <mergeCell ref="L7:M7"/>
    <mergeCell ref="J6:K6"/>
    <mergeCell ref="A6:A14"/>
    <mergeCell ref="B6:C6"/>
    <mergeCell ref="D6:E6"/>
    <mergeCell ref="F6:G6"/>
    <mergeCell ref="H6:I6"/>
    <mergeCell ref="B8:C8"/>
    <mergeCell ref="D8:E8"/>
    <mergeCell ref="F8:G8"/>
    <mergeCell ref="H8:I8"/>
    <mergeCell ref="D12:E12"/>
    <mergeCell ref="F12:G12"/>
    <mergeCell ref="H12:I12"/>
    <mergeCell ref="B13:C13"/>
    <mergeCell ref="B12:C12"/>
    <mergeCell ref="B9:C9"/>
    <mergeCell ref="D9:E9"/>
    <mergeCell ref="J4:K4"/>
    <mergeCell ref="L4:M4"/>
    <mergeCell ref="B5:C5"/>
    <mergeCell ref="D5:E5"/>
    <mergeCell ref="F5:G5"/>
    <mergeCell ref="H5:I5"/>
    <mergeCell ref="J5:K5"/>
    <mergeCell ref="L5:M5"/>
    <mergeCell ref="L1:M1"/>
    <mergeCell ref="A2:M2"/>
    <mergeCell ref="B3:C3"/>
    <mergeCell ref="H3:I3"/>
    <mergeCell ref="J3:K3"/>
    <mergeCell ref="A4:A5"/>
    <mergeCell ref="B4:C4"/>
    <mergeCell ref="D4:E4"/>
    <mergeCell ref="F4:G4"/>
    <mergeCell ref="H4:I4"/>
  </mergeCells>
  <phoneticPr fontId="4"/>
  <conditionalFormatting sqref="B7:M11 B12:C12 F12:M12">
    <cfRule type="cellIs" dxfId="12" priority="2" operator="equal">
      <formula>0</formula>
    </cfRule>
  </conditionalFormatting>
  <conditionalFormatting sqref="B15:M15">
    <cfRule type="cellIs" dxfId="11" priority="3" operator="equal">
      <formula>0</formula>
    </cfRule>
  </conditionalFormatting>
  <conditionalFormatting sqref="B18:M18">
    <cfRule type="cellIs" dxfId="10" priority="1" operator="equal">
      <formula>0</formula>
    </cfRule>
  </conditionalFormatting>
  <pageMargins left="0.62992125984251968" right="0" top="0.31496062992125984" bottom="0.19685039370078741" header="0.51181102362204722" footer="0.51181102362204722"/>
  <pageSetup paperSize="12" scale="120" orientation="landscape" r:id="rId1"/>
  <headerFooter alignWithMargins="0"/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5E4128-95FD-4869-AD4A-0B59AC77A4BE}">
  <sheetPr codeName="Sheet41"/>
  <dimension ref="A1:M20"/>
  <sheetViews>
    <sheetView zoomScale="90" workbookViewId="0">
      <selection activeCell="J15" sqref="J15:K15"/>
    </sheetView>
  </sheetViews>
  <sheetFormatPr defaultColWidth="9" defaultRowHeight="18.75" x14ac:dyDescent="0.15"/>
  <cols>
    <col min="1" max="1" width="12.625" style="1" customWidth="1"/>
    <col min="2" max="2" width="14.125" style="1" customWidth="1"/>
    <col min="3" max="3" width="7.375" style="1" customWidth="1"/>
    <col min="4" max="4" width="14.125" style="1" customWidth="1"/>
    <col min="5" max="5" width="7.375" style="1" customWidth="1"/>
    <col min="6" max="6" width="14.125" style="1" customWidth="1"/>
    <col min="7" max="7" width="7.375" style="1" customWidth="1"/>
    <col min="8" max="8" width="14.125" style="1" customWidth="1"/>
    <col min="9" max="9" width="7.375" style="1" customWidth="1"/>
    <col min="10" max="10" width="14.125" style="1" customWidth="1"/>
    <col min="11" max="11" width="7.375" style="1" customWidth="1"/>
    <col min="12" max="12" width="14.125" style="1" customWidth="1"/>
    <col min="13" max="13" width="7.375" style="1" customWidth="1"/>
    <col min="14" max="16384" width="9" style="1"/>
  </cols>
  <sheetData>
    <row r="1" spans="1:13" ht="24.95" customHeight="1" x14ac:dyDescent="0.15">
      <c r="L1" s="35"/>
      <c r="M1" s="35"/>
    </row>
    <row r="2" spans="1:13" ht="50.1" customHeight="1" x14ac:dyDescent="0.15">
      <c r="A2" s="36" t="s">
        <v>54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</row>
    <row r="3" spans="1:13" ht="24.95" customHeight="1" x14ac:dyDescent="0.15">
      <c r="A3" s="1" t="s">
        <v>1</v>
      </c>
      <c r="B3" s="37"/>
      <c r="C3" s="37"/>
      <c r="H3" s="38"/>
      <c r="I3" s="39"/>
      <c r="J3" s="40" t="s">
        <v>115</v>
      </c>
      <c r="K3" s="40"/>
    </row>
    <row r="4" spans="1:13" ht="39.950000000000003" customHeight="1" x14ac:dyDescent="0.15">
      <c r="A4" s="32"/>
      <c r="B4" s="33">
        <v>45768</v>
      </c>
      <c r="C4" s="34"/>
      <c r="D4" s="33">
        <f>B4+1</f>
        <v>45769</v>
      </c>
      <c r="E4" s="34"/>
      <c r="F4" s="33">
        <f>B4+2</f>
        <v>45770</v>
      </c>
      <c r="G4" s="34"/>
      <c r="H4" s="33">
        <f>B4+3</f>
        <v>45771</v>
      </c>
      <c r="I4" s="34"/>
      <c r="J4" s="33">
        <f>B4+4</f>
        <v>45772</v>
      </c>
      <c r="K4" s="34"/>
      <c r="L4" s="33">
        <f>B4+5</f>
        <v>45773</v>
      </c>
      <c r="M4" s="34"/>
    </row>
    <row r="5" spans="1:13" ht="30" customHeight="1" x14ac:dyDescent="0.15">
      <c r="A5" s="32"/>
      <c r="B5" s="41" t="s">
        <v>3</v>
      </c>
      <c r="C5" s="42"/>
      <c r="D5" s="41" t="s">
        <v>4</v>
      </c>
      <c r="E5" s="42"/>
      <c r="F5" s="41" t="s">
        <v>5</v>
      </c>
      <c r="G5" s="42"/>
      <c r="H5" s="41" t="s">
        <v>6</v>
      </c>
      <c r="I5" s="42"/>
      <c r="J5" s="41" t="s">
        <v>7</v>
      </c>
      <c r="K5" s="42"/>
      <c r="L5" s="41" t="s">
        <v>8</v>
      </c>
      <c r="M5" s="42"/>
    </row>
    <row r="6" spans="1:13" ht="9.9499999999999993" customHeight="1" x14ac:dyDescent="0.15">
      <c r="A6" s="43" t="s">
        <v>9</v>
      </c>
      <c r="B6" s="46"/>
      <c r="C6" s="47"/>
      <c r="D6" s="46"/>
      <c r="E6" s="47"/>
      <c r="F6" s="46"/>
      <c r="G6" s="47"/>
      <c r="H6" s="46"/>
      <c r="I6" s="47"/>
      <c r="J6" s="46"/>
      <c r="K6" s="47"/>
      <c r="L6" s="46"/>
      <c r="M6" s="47"/>
    </row>
    <row r="7" spans="1:13" ht="39.950000000000003" customHeight="1" x14ac:dyDescent="0.15">
      <c r="A7" s="44"/>
      <c r="B7" s="48" t="s">
        <v>11</v>
      </c>
      <c r="C7" s="48"/>
      <c r="D7" s="48" t="s">
        <v>11</v>
      </c>
      <c r="E7" s="48"/>
      <c r="F7" s="48" t="s">
        <v>11</v>
      </c>
      <c r="G7" s="48"/>
      <c r="H7" s="48" t="s">
        <v>11</v>
      </c>
      <c r="I7" s="48"/>
      <c r="J7" s="48" t="s">
        <v>117</v>
      </c>
      <c r="K7" s="48"/>
      <c r="L7" s="48" t="s">
        <v>11</v>
      </c>
      <c r="M7" s="48"/>
    </row>
    <row r="8" spans="1:13" ht="39.950000000000003" customHeight="1" x14ac:dyDescent="0.15">
      <c r="A8" s="44"/>
      <c r="B8" s="48" t="s">
        <v>118</v>
      </c>
      <c r="C8" s="48"/>
      <c r="D8" s="48" t="s">
        <v>119</v>
      </c>
      <c r="E8" s="48"/>
      <c r="F8" s="48" t="str">
        <f>'[5]週間献立（老健・GH）'!$J$14</f>
        <v>鶏の照り焼き</v>
      </c>
      <c r="G8" s="48"/>
      <c r="H8" s="49" t="s">
        <v>120</v>
      </c>
      <c r="I8" s="50"/>
      <c r="J8" s="48" t="s">
        <v>121</v>
      </c>
      <c r="K8" s="48"/>
      <c r="L8" s="48" t="s">
        <v>122</v>
      </c>
      <c r="M8" s="48"/>
    </row>
    <row r="9" spans="1:13" ht="39.950000000000003" customHeight="1" x14ac:dyDescent="0.15">
      <c r="A9" s="44"/>
      <c r="B9" s="48" t="s">
        <v>123</v>
      </c>
      <c r="C9" s="48"/>
      <c r="D9" s="48" t="s">
        <v>124</v>
      </c>
      <c r="E9" s="48"/>
      <c r="F9" s="48" t="str">
        <f>'[5]週間献立（老健・GH）'!$J$15</f>
        <v>玉葱の酢の物</v>
      </c>
      <c r="G9" s="48"/>
      <c r="H9" s="48" t="s">
        <v>125</v>
      </c>
      <c r="I9" s="48"/>
      <c r="J9" s="48" t="s">
        <v>138</v>
      </c>
      <c r="K9" s="48"/>
      <c r="L9" s="48" t="s">
        <v>126</v>
      </c>
      <c r="M9" s="48"/>
    </row>
    <row r="10" spans="1:13" ht="39.950000000000003" customHeight="1" x14ac:dyDescent="0.15">
      <c r="A10" s="44"/>
      <c r="B10" s="48" t="s">
        <v>127</v>
      </c>
      <c r="C10" s="48"/>
      <c r="D10" s="48" t="s">
        <v>68</v>
      </c>
      <c r="E10" s="48"/>
      <c r="F10" s="48" t="str">
        <f>'[5]週間献立（老健・GH）'!$J$16</f>
        <v>べっこう煮</v>
      </c>
      <c r="G10" s="48"/>
      <c r="H10" s="48" t="s">
        <v>128</v>
      </c>
      <c r="I10" s="48"/>
      <c r="J10" s="48" t="s">
        <v>139</v>
      </c>
      <c r="K10" s="48"/>
      <c r="L10" s="48" t="s">
        <v>129</v>
      </c>
      <c r="M10" s="48"/>
    </row>
    <row r="11" spans="1:13" ht="39.950000000000003" customHeight="1" x14ac:dyDescent="0.15">
      <c r="A11" s="44"/>
      <c r="B11" s="48" t="s">
        <v>131</v>
      </c>
      <c r="C11" s="48"/>
      <c r="D11" s="48" t="s">
        <v>141</v>
      </c>
      <c r="E11" s="48"/>
      <c r="F11" s="48" t="str">
        <f>'[5]週間献立（老健・GH）'!$J$17</f>
        <v>人参と貝割れの味噌汁</v>
      </c>
      <c r="G11" s="48"/>
      <c r="H11" s="48" t="s">
        <v>130</v>
      </c>
      <c r="I11" s="48"/>
      <c r="J11" s="48" t="s">
        <v>137</v>
      </c>
      <c r="K11" s="48"/>
      <c r="L11" s="48" t="s">
        <v>142</v>
      </c>
      <c r="M11" s="48"/>
    </row>
    <row r="12" spans="1:13" ht="39.950000000000003" customHeight="1" x14ac:dyDescent="0.15">
      <c r="A12" s="44"/>
      <c r="B12" s="49" t="s">
        <v>37</v>
      </c>
      <c r="C12" s="50"/>
      <c r="D12" s="49" t="s">
        <v>39</v>
      </c>
      <c r="E12" s="50"/>
      <c r="F12" s="49" t="s">
        <v>38</v>
      </c>
      <c r="G12" s="50"/>
      <c r="H12" s="49" t="s">
        <v>39</v>
      </c>
      <c r="I12" s="50"/>
      <c r="J12" s="49" t="s">
        <v>136</v>
      </c>
      <c r="K12" s="50"/>
      <c r="L12" s="49" t="s">
        <v>108</v>
      </c>
      <c r="M12" s="50"/>
    </row>
    <row r="13" spans="1:13" ht="39.950000000000003" customHeight="1" x14ac:dyDescent="0.15">
      <c r="A13" s="44"/>
      <c r="B13" s="51" t="s">
        <v>36</v>
      </c>
      <c r="C13" s="52"/>
      <c r="D13" s="51" t="s">
        <v>36</v>
      </c>
      <c r="E13" s="52"/>
      <c r="F13" s="51" t="s">
        <v>36</v>
      </c>
      <c r="G13" s="52"/>
      <c r="H13" s="51" t="s">
        <v>36</v>
      </c>
      <c r="I13" s="52"/>
      <c r="J13" s="51" t="s">
        <v>36</v>
      </c>
      <c r="K13" s="52"/>
      <c r="L13" s="51" t="s">
        <v>36</v>
      </c>
      <c r="M13" s="52"/>
    </row>
    <row r="14" spans="1:13" ht="15" customHeight="1" x14ac:dyDescent="0.15">
      <c r="A14" s="45"/>
      <c r="B14" s="15">
        <f>B18-B16</f>
        <v>656</v>
      </c>
      <c r="C14" s="13" t="s">
        <v>49</v>
      </c>
      <c r="D14" s="15">
        <f t="shared" ref="D14" si="0">D18-D16</f>
        <v>632</v>
      </c>
      <c r="E14" s="13" t="s">
        <v>49</v>
      </c>
      <c r="F14" s="15">
        <f t="shared" ref="F14" si="1">F18-F16</f>
        <v>530</v>
      </c>
      <c r="G14" s="13" t="s">
        <v>49</v>
      </c>
      <c r="H14" s="15">
        <f t="shared" ref="H14" si="2">H18-H16</f>
        <v>583</v>
      </c>
      <c r="I14" s="13" t="s">
        <v>49</v>
      </c>
      <c r="J14" s="15">
        <f t="shared" ref="J14" si="3">J18-J16</f>
        <v>644</v>
      </c>
      <c r="K14" s="13" t="s">
        <v>49</v>
      </c>
      <c r="L14" s="15">
        <f>L18-L16</f>
        <v>588</v>
      </c>
      <c r="M14" s="13" t="s">
        <v>49</v>
      </c>
    </row>
    <row r="15" spans="1:13" ht="50.1" customHeight="1" x14ac:dyDescent="0.2">
      <c r="A15" s="43" t="s">
        <v>41</v>
      </c>
      <c r="B15" s="53" t="s">
        <v>132</v>
      </c>
      <c r="C15" s="54"/>
      <c r="D15" s="53" t="s">
        <v>140</v>
      </c>
      <c r="E15" s="54"/>
      <c r="F15" s="53" t="s">
        <v>133</v>
      </c>
      <c r="G15" s="54"/>
      <c r="H15" s="53" t="s">
        <v>134</v>
      </c>
      <c r="I15" s="54"/>
      <c r="J15" s="74" t="s">
        <v>116</v>
      </c>
      <c r="K15" s="74"/>
      <c r="L15" s="53" t="s">
        <v>135</v>
      </c>
      <c r="M15" s="54"/>
    </row>
    <row r="16" spans="1:13" ht="15" customHeight="1" x14ac:dyDescent="0.15">
      <c r="A16" s="45"/>
      <c r="B16" s="14">
        <v>99</v>
      </c>
      <c r="C16" s="13" t="s">
        <v>49</v>
      </c>
      <c r="D16" s="14">
        <v>59</v>
      </c>
      <c r="E16" s="13" t="s">
        <v>49</v>
      </c>
      <c r="F16" s="14">
        <v>73</v>
      </c>
      <c r="G16" s="13" t="s">
        <v>49</v>
      </c>
      <c r="H16" s="14">
        <v>128</v>
      </c>
      <c r="I16" s="13" t="s">
        <v>49</v>
      </c>
      <c r="J16" s="14">
        <v>152</v>
      </c>
      <c r="K16" s="13" t="s">
        <v>49</v>
      </c>
      <c r="L16" s="14">
        <v>95</v>
      </c>
      <c r="M16" s="13" t="s">
        <v>49</v>
      </c>
    </row>
    <row r="17" spans="1:13" ht="15" customHeight="1" x14ac:dyDescent="0.15">
      <c r="A17" s="5"/>
      <c r="B17" s="6"/>
      <c r="C17" s="7"/>
      <c r="D17" s="7"/>
      <c r="E17" s="7"/>
      <c r="F17" s="7"/>
      <c r="G17" s="7"/>
      <c r="H17" s="6"/>
      <c r="I17" s="7"/>
      <c r="J17" s="7"/>
      <c r="K17" s="7"/>
      <c r="L17" s="8"/>
      <c r="M17" s="7"/>
    </row>
    <row r="18" spans="1:13" ht="23.1" customHeight="1" x14ac:dyDescent="0.15">
      <c r="A18" s="9" t="s">
        <v>48</v>
      </c>
      <c r="B18" s="10">
        <v>755</v>
      </c>
      <c r="C18" s="11" t="s">
        <v>49</v>
      </c>
      <c r="D18" s="10">
        <v>691</v>
      </c>
      <c r="E18" s="11" t="s">
        <v>49</v>
      </c>
      <c r="F18" s="10">
        <v>603</v>
      </c>
      <c r="G18" s="11" t="s">
        <v>49</v>
      </c>
      <c r="H18" s="10">
        <v>711</v>
      </c>
      <c r="I18" s="11" t="s">
        <v>49</v>
      </c>
      <c r="J18" s="10">
        <v>796</v>
      </c>
      <c r="K18" s="11" t="s">
        <v>49</v>
      </c>
      <c r="L18" s="10">
        <v>683</v>
      </c>
      <c r="M18" s="11" t="s">
        <v>49</v>
      </c>
    </row>
    <row r="19" spans="1:13" ht="23.1" customHeight="1" x14ac:dyDescent="0.15">
      <c r="A19" s="9" t="s">
        <v>50</v>
      </c>
      <c r="B19" s="12">
        <v>24.2</v>
      </c>
      <c r="C19" s="11" t="s">
        <v>51</v>
      </c>
      <c r="D19" s="12">
        <v>23.5</v>
      </c>
      <c r="E19" s="11" t="s">
        <v>51</v>
      </c>
      <c r="F19" s="12">
        <v>24.6</v>
      </c>
      <c r="G19" s="11" t="s">
        <v>51</v>
      </c>
      <c r="H19" s="12">
        <v>29.3</v>
      </c>
      <c r="I19" s="11" t="s">
        <v>51</v>
      </c>
      <c r="J19" s="12">
        <v>34.6</v>
      </c>
      <c r="K19" s="11" t="s">
        <v>51</v>
      </c>
      <c r="L19" s="12">
        <v>30</v>
      </c>
      <c r="M19" s="11" t="s">
        <v>51</v>
      </c>
    </row>
    <row r="20" spans="1:13" ht="23.1" customHeight="1" x14ac:dyDescent="0.15">
      <c r="A20" s="9" t="s">
        <v>53</v>
      </c>
      <c r="B20" s="12">
        <v>4.7</v>
      </c>
      <c r="C20" s="11" t="s">
        <v>51</v>
      </c>
      <c r="D20" s="12">
        <v>2.7</v>
      </c>
      <c r="E20" s="11" t="s">
        <v>51</v>
      </c>
      <c r="F20" s="12">
        <v>3.4</v>
      </c>
      <c r="G20" s="11" t="s">
        <v>51</v>
      </c>
      <c r="H20" s="12">
        <v>3.7</v>
      </c>
      <c r="I20" s="11" t="s">
        <v>51</v>
      </c>
      <c r="J20" s="12">
        <v>4.7</v>
      </c>
      <c r="K20" s="11" t="s">
        <v>51</v>
      </c>
      <c r="L20" s="12">
        <v>3.6</v>
      </c>
      <c r="M20" s="11" t="s">
        <v>51</v>
      </c>
    </row>
  </sheetData>
  <mergeCells count="74">
    <mergeCell ref="A4:A5"/>
    <mergeCell ref="B4:C4"/>
    <mergeCell ref="D4:E4"/>
    <mergeCell ref="F4:G4"/>
    <mergeCell ref="H4:I4"/>
    <mergeCell ref="L1:M1"/>
    <mergeCell ref="A2:M2"/>
    <mergeCell ref="B3:C3"/>
    <mergeCell ref="H3:I3"/>
    <mergeCell ref="J3:K3"/>
    <mergeCell ref="J4:K4"/>
    <mergeCell ref="L4:M4"/>
    <mergeCell ref="B5:C5"/>
    <mergeCell ref="D5:E5"/>
    <mergeCell ref="F5:G5"/>
    <mergeCell ref="H5:I5"/>
    <mergeCell ref="J5:K5"/>
    <mergeCell ref="L5:M5"/>
    <mergeCell ref="A6:A14"/>
    <mergeCell ref="B6:C6"/>
    <mergeCell ref="D6:E6"/>
    <mergeCell ref="F6:G6"/>
    <mergeCell ref="H6:I6"/>
    <mergeCell ref="B8:C8"/>
    <mergeCell ref="D8:E8"/>
    <mergeCell ref="F8:G8"/>
    <mergeCell ref="H8:I8"/>
    <mergeCell ref="L6:M6"/>
    <mergeCell ref="B7:C7"/>
    <mergeCell ref="D7:E7"/>
    <mergeCell ref="F7:G7"/>
    <mergeCell ref="H7:I7"/>
    <mergeCell ref="J7:K7"/>
    <mergeCell ref="L7:M7"/>
    <mergeCell ref="J6:K6"/>
    <mergeCell ref="J8:K8"/>
    <mergeCell ref="L8:M8"/>
    <mergeCell ref="B9:C9"/>
    <mergeCell ref="D9:E9"/>
    <mergeCell ref="F9:G9"/>
    <mergeCell ref="H9:I9"/>
    <mergeCell ref="J9:K9"/>
    <mergeCell ref="L9:M9"/>
    <mergeCell ref="L11:M11"/>
    <mergeCell ref="B10:C10"/>
    <mergeCell ref="D10:E10"/>
    <mergeCell ref="F10:G10"/>
    <mergeCell ref="H10:I10"/>
    <mergeCell ref="J10:K10"/>
    <mergeCell ref="L10:M10"/>
    <mergeCell ref="B11:C11"/>
    <mergeCell ref="D11:E11"/>
    <mergeCell ref="F11:G11"/>
    <mergeCell ref="H11:I11"/>
    <mergeCell ref="J11:K11"/>
    <mergeCell ref="L13:M13"/>
    <mergeCell ref="B12:C12"/>
    <mergeCell ref="D12:E12"/>
    <mergeCell ref="F12:G12"/>
    <mergeCell ref="H12:I12"/>
    <mergeCell ref="J12:K12"/>
    <mergeCell ref="L12:M12"/>
    <mergeCell ref="B13:C13"/>
    <mergeCell ref="D13:E13"/>
    <mergeCell ref="F13:G13"/>
    <mergeCell ref="H13:I13"/>
    <mergeCell ref="J13:K13"/>
    <mergeCell ref="L15:M15"/>
    <mergeCell ref="A15:A16"/>
    <mergeCell ref="B15:C15"/>
    <mergeCell ref="D15:E15"/>
    <mergeCell ref="F15:G15"/>
    <mergeCell ref="H15:I15"/>
    <mergeCell ref="J15:K15"/>
  </mergeCells>
  <phoneticPr fontId="4"/>
  <conditionalFormatting sqref="B7:M12">
    <cfRule type="cellIs" dxfId="9" priority="1" operator="equal">
      <formula>0</formula>
    </cfRule>
  </conditionalFormatting>
  <conditionalFormatting sqref="B15:M15">
    <cfRule type="cellIs" dxfId="8" priority="2" operator="equal">
      <formula>0</formula>
    </cfRule>
  </conditionalFormatting>
  <conditionalFormatting sqref="B18:M18">
    <cfRule type="cellIs" dxfId="7" priority="3" operator="equal">
      <formula>0</formula>
    </cfRule>
  </conditionalFormatting>
  <pageMargins left="0.62992125984251968" right="0" top="0.31496062992125984" bottom="0.19685039370078741" header="0.51181102362204722" footer="0.51181102362204722"/>
  <pageSetup paperSize="12" scale="120" orientation="landscape" r:id="rId1"/>
  <headerFooter alignWithMargins="0"/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D57B6-45B5-42C4-9006-B4AC74A8BC5A}">
  <sheetPr codeName="Sheet42"/>
  <dimension ref="A1:R20"/>
  <sheetViews>
    <sheetView zoomScale="90" workbookViewId="0"/>
  </sheetViews>
  <sheetFormatPr defaultColWidth="9" defaultRowHeight="18.75" x14ac:dyDescent="0.15"/>
  <cols>
    <col min="1" max="1" width="12.625" style="1" customWidth="1"/>
    <col min="2" max="2" width="14.125" style="1" customWidth="1"/>
    <col min="3" max="3" width="7.375" style="1" customWidth="1"/>
    <col min="4" max="4" width="14.125" style="1" customWidth="1"/>
    <col min="5" max="5" width="7.375" style="1" customWidth="1"/>
    <col min="6" max="6" width="14.125" style="1" customWidth="1"/>
    <col min="7" max="7" width="7.375" style="1" customWidth="1"/>
    <col min="8" max="8" width="14.125" style="1" customWidth="1"/>
    <col min="9" max="9" width="7.375" style="1" customWidth="1"/>
    <col min="10" max="10" width="14.125" style="1" customWidth="1"/>
    <col min="11" max="11" width="7.375" style="1" customWidth="1"/>
    <col min="12" max="12" width="14.125" style="1" customWidth="1"/>
    <col min="13" max="13" width="7.375" style="1" customWidth="1"/>
    <col min="14" max="16384" width="9" style="1"/>
  </cols>
  <sheetData>
    <row r="1" spans="1:18" ht="24.95" customHeight="1" x14ac:dyDescent="0.15">
      <c r="L1" s="35"/>
      <c r="M1" s="35"/>
    </row>
    <row r="2" spans="1:18" ht="50.1" customHeight="1" x14ac:dyDescent="0.15">
      <c r="A2" s="36" t="s">
        <v>54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</row>
    <row r="3" spans="1:18" ht="24.95" customHeight="1" x14ac:dyDescent="0.15">
      <c r="A3" s="1" t="s">
        <v>1</v>
      </c>
      <c r="B3" s="37"/>
      <c r="C3" s="37"/>
      <c r="H3" s="38"/>
      <c r="I3" s="39"/>
      <c r="J3" s="85"/>
      <c r="K3" s="85"/>
    </row>
    <row r="4" spans="1:18" ht="39.950000000000003" customHeight="1" x14ac:dyDescent="0.15">
      <c r="A4" s="32"/>
      <c r="B4" s="33">
        <v>45761</v>
      </c>
      <c r="C4" s="34"/>
      <c r="D4" s="33">
        <f>B4+1</f>
        <v>45762</v>
      </c>
      <c r="E4" s="34"/>
      <c r="F4" s="33">
        <f>B4+2</f>
        <v>45763</v>
      </c>
      <c r="G4" s="34"/>
      <c r="H4" s="33">
        <f>B4+3</f>
        <v>45764</v>
      </c>
      <c r="I4" s="34"/>
      <c r="J4" s="33">
        <f>B4+4</f>
        <v>45765</v>
      </c>
      <c r="K4" s="34"/>
      <c r="L4" s="33">
        <f>B4+5</f>
        <v>45766</v>
      </c>
      <c r="M4" s="34"/>
      <c r="O4"/>
      <c r="P4"/>
      <c r="Q4"/>
      <c r="R4"/>
    </row>
    <row r="5" spans="1:18" ht="30" customHeight="1" x14ac:dyDescent="0.15">
      <c r="A5" s="32"/>
      <c r="B5" s="41" t="s">
        <v>3</v>
      </c>
      <c r="C5" s="42"/>
      <c r="D5" s="41" t="s">
        <v>4</v>
      </c>
      <c r="E5" s="42"/>
      <c r="F5" s="41" t="s">
        <v>5</v>
      </c>
      <c r="G5" s="42"/>
      <c r="H5" s="41" t="s">
        <v>6</v>
      </c>
      <c r="I5" s="42"/>
      <c r="J5" s="41" t="s">
        <v>7</v>
      </c>
      <c r="K5" s="42"/>
      <c r="L5" s="41" t="s">
        <v>8</v>
      </c>
      <c r="M5" s="42"/>
      <c r="O5" s="4"/>
      <c r="P5" s="4"/>
      <c r="Q5"/>
      <c r="R5"/>
    </row>
    <row r="6" spans="1:18" ht="9.9499999999999993" customHeight="1" x14ac:dyDescent="0.15">
      <c r="A6" s="43" t="s">
        <v>9</v>
      </c>
      <c r="B6" s="46"/>
      <c r="C6" s="47"/>
      <c r="D6" s="46"/>
      <c r="E6" s="47"/>
      <c r="F6" s="46"/>
      <c r="G6" s="47"/>
      <c r="H6" s="46"/>
      <c r="I6" s="47"/>
      <c r="J6" s="46"/>
      <c r="K6" s="47"/>
      <c r="L6" s="46"/>
      <c r="M6" s="47"/>
      <c r="O6"/>
      <c r="P6"/>
      <c r="Q6"/>
      <c r="R6"/>
    </row>
    <row r="7" spans="1:18" ht="39.950000000000003" customHeight="1" x14ac:dyDescent="0.15">
      <c r="A7" s="44"/>
      <c r="B7" s="48" t="s">
        <v>11</v>
      </c>
      <c r="C7" s="48"/>
      <c r="D7" s="48" t="s">
        <v>11</v>
      </c>
      <c r="E7" s="48"/>
      <c r="F7" s="48" t="s">
        <v>86</v>
      </c>
      <c r="G7" s="48"/>
      <c r="H7" s="48" t="s">
        <v>11</v>
      </c>
      <c r="I7" s="48"/>
      <c r="J7" s="48" t="s">
        <v>87</v>
      </c>
      <c r="K7" s="48"/>
      <c r="L7" s="48" t="s">
        <v>11</v>
      </c>
      <c r="M7" s="48"/>
      <c r="O7"/>
      <c r="P7"/>
      <c r="Q7"/>
      <c r="R7"/>
    </row>
    <row r="8" spans="1:18" ht="39.950000000000003" customHeight="1" x14ac:dyDescent="0.15">
      <c r="A8" s="44"/>
      <c r="B8" s="48" t="s">
        <v>88</v>
      </c>
      <c r="C8" s="48"/>
      <c r="D8" s="48" t="s">
        <v>89</v>
      </c>
      <c r="E8" s="48"/>
      <c r="F8" s="48" t="s">
        <v>90</v>
      </c>
      <c r="G8" s="48"/>
      <c r="H8" s="49" t="s">
        <v>91</v>
      </c>
      <c r="I8" s="50"/>
      <c r="J8" s="48" t="s">
        <v>92</v>
      </c>
      <c r="K8" s="48"/>
      <c r="L8" s="48" t="s">
        <v>93</v>
      </c>
      <c r="M8" s="48"/>
      <c r="O8"/>
      <c r="P8"/>
      <c r="Q8"/>
      <c r="R8"/>
    </row>
    <row r="9" spans="1:18" ht="39.950000000000003" customHeight="1" x14ac:dyDescent="0.15">
      <c r="A9" s="44"/>
      <c r="B9" s="48" t="s">
        <v>74</v>
      </c>
      <c r="C9" s="48"/>
      <c r="D9" s="48" t="s">
        <v>94</v>
      </c>
      <c r="E9" s="48"/>
      <c r="F9" s="48" t="s">
        <v>19</v>
      </c>
      <c r="G9" s="48"/>
      <c r="H9" s="48" t="s">
        <v>95</v>
      </c>
      <c r="I9" s="48"/>
      <c r="J9" s="48" t="s">
        <v>96</v>
      </c>
      <c r="K9" s="48"/>
      <c r="L9" s="48" t="s">
        <v>18</v>
      </c>
      <c r="M9" s="48"/>
      <c r="O9"/>
      <c r="P9"/>
      <c r="Q9"/>
      <c r="R9"/>
    </row>
    <row r="10" spans="1:18" ht="39.950000000000003" customHeight="1" x14ac:dyDescent="0.15">
      <c r="A10" s="44"/>
      <c r="B10" s="48" t="s">
        <v>97</v>
      </c>
      <c r="C10" s="48"/>
      <c r="D10" s="48" t="s">
        <v>98</v>
      </c>
      <c r="E10" s="48"/>
      <c r="F10" s="48" t="s">
        <v>99</v>
      </c>
      <c r="G10" s="48"/>
      <c r="H10" s="48" t="s">
        <v>100</v>
      </c>
      <c r="I10" s="48"/>
      <c r="J10" s="48" t="s">
        <v>101</v>
      </c>
      <c r="K10" s="48"/>
      <c r="L10" s="48" t="s">
        <v>102</v>
      </c>
      <c r="M10" s="48"/>
      <c r="O10"/>
      <c r="P10"/>
      <c r="Q10"/>
      <c r="R10"/>
    </row>
    <row r="11" spans="1:18" ht="39.950000000000003" customHeight="1" x14ac:dyDescent="0.15">
      <c r="A11" s="44"/>
      <c r="B11" s="48" t="s">
        <v>34</v>
      </c>
      <c r="C11" s="48"/>
      <c r="D11" s="48" t="s">
        <v>103</v>
      </c>
      <c r="E11" s="48"/>
      <c r="F11" s="48" t="s">
        <v>104</v>
      </c>
      <c r="G11" s="48"/>
      <c r="H11" s="48" t="s">
        <v>105</v>
      </c>
      <c r="I11" s="48"/>
      <c r="J11" s="48" t="s">
        <v>106</v>
      </c>
      <c r="K11" s="48"/>
      <c r="L11" s="48" t="s">
        <v>107</v>
      </c>
      <c r="M11" s="48"/>
      <c r="O11"/>
      <c r="P11"/>
      <c r="Q11"/>
      <c r="R11"/>
    </row>
    <row r="12" spans="1:18" ht="39.950000000000003" customHeight="1" x14ac:dyDescent="0.15">
      <c r="A12" s="44"/>
      <c r="B12" s="49" t="s">
        <v>40</v>
      </c>
      <c r="C12" s="50"/>
      <c r="D12" s="49" t="s">
        <v>39</v>
      </c>
      <c r="E12" s="50"/>
      <c r="F12" s="49"/>
      <c r="G12" s="50"/>
      <c r="H12" s="49" t="s">
        <v>37</v>
      </c>
      <c r="I12" s="50"/>
      <c r="J12" s="49"/>
      <c r="K12" s="50"/>
      <c r="L12" s="49" t="s">
        <v>108</v>
      </c>
      <c r="M12" s="50"/>
    </row>
    <row r="13" spans="1:18" ht="39.950000000000003" customHeight="1" x14ac:dyDescent="0.15">
      <c r="A13" s="44"/>
      <c r="B13" s="51" t="s">
        <v>36</v>
      </c>
      <c r="C13" s="52"/>
      <c r="D13" s="51" t="s">
        <v>36</v>
      </c>
      <c r="E13" s="52"/>
      <c r="F13" s="51" t="s">
        <v>36</v>
      </c>
      <c r="G13" s="52"/>
      <c r="H13" s="51" t="s">
        <v>36</v>
      </c>
      <c r="I13" s="52"/>
      <c r="J13" s="51" t="s">
        <v>36</v>
      </c>
      <c r="K13" s="52"/>
      <c r="L13" s="51" t="s">
        <v>36</v>
      </c>
      <c r="M13" s="52"/>
    </row>
    <row r="14" spans="1:18" ht="15" customHeight="1" x14ac:dyDescent="0.15">
      <c r="A14" s="45"/>
      <c r="B14" s="15">
        <f>B18-B16</f>
        <v>576</v>
      </c>
      <c r="C14" s="13" t="s">
        <v>49</v>
      </c>
      <c r="D14" s="15">
        <f>D18-D16</f>
        <v>644</v>
      </c>
      <c r="E14" s="13" t="s">
        <v>49</v>
      </c>
      <c r="F14" s="15">
        <f>F18-F16</f>
        <v>715</v>
      </c>
      <c r="G14" s="13" t="s">
        <v>49</v>
      </c>
      <c r="H14" s="15">
        <f>H18-H16</f>
        <v>569</v>
      </c>
      <c r="I14" s="13" t="s">
        <v>49</v>
      </c>
      <c r="J14" s="15">
        <f>J18-J16</f>
        <v>634</v>
      </c>
      <c r="K14" s="13" t="s">
        <v>49</v>
      </c>
      <c r="L14" s="15">
        <f>L18-L16</f>
        <v>559</v>
      </c>
      <c r="M14" s="13" t="s">
        <v>49</v>
      </c>
    </row>
    <row r="15" spans="1:18" ht="39.950000000000003" customHeight="1" x14ac:dyDescent="0.15">
      <c r="A15" s="43" t="s">
        <v>41</v>
      </c>
      <c r="B15" s="53" t="s">
        <v>109</v>
      </c>
      <c r="C15" s="54"/>
      <c r="D15" s="53" t="s">
        <v>110</v>
      </c>
      <c r="E15" s="54"/>
      <c r="F15" s="53" t="s">
        <v>111</v>
      </c>
      <c r="G15" s="54"/>
      <c r="H15" s="53" t="s">
        <v>112</v>
      </c>
      <c r="I15" s="54"/>
      <c r="J15" s="53" t="s">
        <v>113</v>
      </c>
      <c r="K15" s="54"/>
      <c r="L15" s="53" t="s">
        <v>114</v>
      </c>
      <c r="M15" s="54"/>
    </row>
    <row r="16" spans="1:18" ht="15" customHeight="1" x14ac:dyDescent="0.15">
      <c r="A16" s="45"/>
      <c r="B16" s="14">
        <v>55</v>
      </c>
      <c r="C16" s="13" t="s">
        <v>49</v>
      </c>
      <c r="D16" s="14">
        <v>64</v>
      </c>
      <c r="E16" s="13" t="s">
        <v>49</v>
      </c>
      <c r="F16" s="14">
        <v>128</v>
      </c>
      <c r="G16" s="13" t="s">
        <v>49</v>
      </c>
      <c r="H16" s="14">
        <v>57</v>
      </c>
      <c r="I16" s="13" t="s">
        <v>49</v>
      </c>
      <c r="J16" s="14">
        <v>106</v>
      </c>
      <c r="K16" s="13" t="s">
        <v>49</v>
      </c>
      <c r="L16" s="14">
        <v>87</v>
      </c>
      <c r="M16" s="13" t="s">
        <v>49</v>
      </c>
    </row>
    <row r="17" spans="1:13" ht="15" customHeight="1" x14ac:dyDescent="0.15">
      <c r="A17" s="5"/>
      <c r="B17" s="6"/>
      <c r="C17" s="7"/>
      <c r="D17" s="7"/>
      <c r="E17" s="7"/>
      <c r="F17" s="7"/>
      <c r="G17" s="7"/>
      <c r="H17" s="6"/>
      <c r="I17" s="7"/>
      <c r="J17" s="7"/>
      <c r="K17" s="7"/>
      <c r="L17" s="8"/>
      <c r="M17" s="7"/>
    </row>
    <row r="18" spans="1:13" ht="23.1" customHeight="1" x14ac:dyDescent="0.15">
      <c r="A18" s="9" t="s">
        <v>48</v>
      </c>
      <c r="B18" s="10">
        <v>631</v>
      </c>
      <c r="C18" s="11" t="s">
        <v>49</v>
      </c>
      <c r="D18" s="10">
        <v>708</v>
      </c>
      <c r="E18" s="11" t="s">
        <v>49</v>
      </c>
      <c r="F18" s="10">
        <v>843</v>
      </c>
      <c r="G18" s="11" t="s">
        <v>49</v>
      </c>
      <c r="H18" s="10">
        <v>626</v>
      </c>
      <c r="I18" s="11" t="s">
        <v>49</v>
      </c>
      <c r="J18" s="10">
        <v>740</v>
      </c>
      <c r="K18" s="11" t="s">
        <v>49</v>
      </c>
      <c r="L18" s="10">
        <v>646</v>
      </c>
      <c r="M18" s="11" t="s">
        <v>49</v>
      </c>
    </row>
    <row r="19" spans="1:13" ht="23.1" customHeight="1" x14ac:dyDescent="0.15">
      <c r="A19" s="9" t="s">
        <v>50</v>
      </c>
      <c r="B19" s="12">
        <v>19.2</v>
      </c>
      <c r="C19" s="11" t="s">
        <v>51</v>
      </c>
      <c r="D19" s="12">
        <v>22.7</v>
      </c>
      <c r="E19" s="11" t="s">
        <v>51</v>
      </c>
      <c r="F19" s="12">
        <v>18.7</v>
      </c>
      <c r="G19" s="11" t="s">
        <v>51</v>
      </c>
      <c r="H19" s="12">
        <v>23</v>
      </c>
      <c r="I19" s="11" t="s">
        <v>51</v>
      </c>
      <c r="J19" s="12">
        <v>25.6</v>
      </c>
      <c r="K19" s="11" t="s">
        <v>51</v>
      </c>
      <c r="L19" s="12">
        <v>26.4</v>
      </c>
      <c r="M19" s="11" t="s">
        <v>51</v>
      </c>
    </row>
    <row r="20" spans="1:13" ht="23.1" customHeight="1" x14ac:dyDescent="0.15">
      <c r="A20" s="9" t="s">
        <v>53</v>
      </c>
      <c r="B20" s="12">
        <v>3.3</v>
      </c>
      <c r="C20" s="11" t="s">
        <v>51</v>
      </c>
      <c r="D20" s="12">
        <v>4.2</v>
      </c>
      <c r="E20" s="11" t="s">
        <v>51</v>
      </c>
      <c r="F20" s="12">
        <v>2.9</v>
      </c>
      <c r="G20" s="11" t="s">
        <v>51</v>
      </c>
      <c r="H20" s="12">
        <v>2.9</v>
      </c>
      <c r="I20" s="11" t="s">
        <v>51</v>
      </c>
      <c r="J20" s="12">
        <v>3.6</v>
      </c>
      <c r="K20" s="11" t="s">
        <v>51</v>
      </c>
      <c r="L20" s="12">
        <v>3.8</v>
      </c>
      <c r="M20" s="11" t="s">
        <v>51</v>
      </c>
    </row>
  </sheetData>
  <mergeCells count="74">
    <mergeCell ref="A4:A5"/>
    <mergeCell ref="B4:C4"/>
    <mergeCell ref="D4:E4"/>
    <mergeCell ref="F4:G4"/>
    <mergeCell ref="H4:I4"/>
    <mergeCell ref="L1:M1"/>
    <mergeCell ref="A2:M2"/>
    <mergeCell ref="B3:C3"/>
    <mergeCell ref="H3:I3"/>
    <mergeCell ref="J3:K3"/>
    <mergeCell ref="J4:K4"/>
    <mergeCell ref="L4:M4"/>
    <mergeCell ref="B5:C5"/>
    <mergeCell ref="D5:E5"/>
    <mergeCell ref="F5:G5"/>
    <mergeCell ref="H5:I5"/>
    <mergeCell ref="J5:K5"/>
    <mergeCell ref="L5:M5"/>
    <mergeCell ref="A6:A14"/>
    <mergeCell ref="B6:C6"/>
    <mergeCell ref="D6:E6"/>
    <mergeCell ref="F6:G6"/>
    <mergeCell ref="H6:I6"/>
    <mergeCell ref="B8:C8"/>
    <mergeCell ref="D8:E8"/>
    <mergeCell ref="F8:G8"/>
    <mergeCell ref="H8:I8"/>
    <mergeCell ref="L6:M6"/>
    <mergeCell ref="B7:C7"/>
    <mergeCell ref="D7:E7"/>
    <mergeCell ref="F7:G7"/>
    <mergeCell ref="H7:I7"/>
    <mergeCell ref="J7:K7"/>
    <mergeCell ref="L7:M7"/>
    <mergeCell ref="J6:K6"/>
    <mergeCell ref="J8:K8"/>
    <mergeCell ref="L8:M8"/>
    <mergeCell ref="B9:C9"/>
    <mergeCell ref="D9:E9"/>
    <mergeCell ref="F9:G9"/>
    <mergeCell ref="H9:I9"/>
    <mergeCell ref="J9:K9"/>
    <mergeCell ref="L9:M9"/>
    <mergeCell ref="L11:M11"/>
    <mergeCell ref="B10:C10"/>
    <mergeCell ref="D10:E10"/>
    <mergeCell ref="F10:G10"/>
    <mergeCell ref="H10:I10"/>
    <mergeCell ref="J10:K10"/>
    <mergeCell ref="L10:M10"/>
    <mergeCell ref="B11:C11"/>
    <mergeCell ref="D11:E11"/>
    <mergeCell ref="F11:G11"/>
    <mergeCell ref="H11:I11"/>
    <mergeCell ref="J11:K11"/>
    <mergeCell ref="L13:M13"/>
    <mergeCell ref="B12:C12"/>
    <mergeCell ref="D12:E12"/>
    <mergeCell ref="F12:G12"/>
    <mergeCell ref="H12:I12"/>
    <mergeCell ref="J12:K12"/>
    <mergeCell ref="L12:M12"/>
    <mergeCell ref="B13:C13"/>
    <mergeCell ref="D13:E13"/>
    <mergeCell ref="F13:G13"/>
    <mergeCell ref="H13:I13"/>
    <mergeCell ref="J13:K13"/>
    <mergeCell ref="L15:M15"/>
    <mergeCell ref="A15:A16"/>
    <mergeCell ref="B15:C15"/>
    <mergeCell ref="D15:E15"/>
    <mergeCell ref="F15:G15"/>
    <mergeCell ref="H15:I15"/>
    <mergeCell ref="J15:K15"/>
  </mergeCells>
  <phoneticPr fontId="4"/>
  <conditionalFormatting sqref="B7:M12">
    <cfRule type="cellIs" dxfId="6" priority="2" operator="equal">
      <formula>0</formula>
    </cfRule>
  </conditionalFormatting>
  <conditionalFormatting sqref="B15:M15">
    <cfRule type="cellIs" dxfId="5" priority="3" operator="equal">
      <formula>0</formula>
    </cfRule>
  </conditionalFormatting>
  <conditionalFormatting sqref="B18:M18">
    <cfRule type="cellIs" dxfId="4" priority="1" operator="equal">
      <formula>0</formula>
    </cfRule>
  </conditionalFormatting>
  <pageMargins left="0.62992125984251968" right="0" top="0.31496062992125984" bottom="0.19685039370078741" header="0.51181102362204722" footer="0.51181102362204722"/>
  <pageSetup paperSize="12" scale="120" orientation="landscape" r:id="rId1"/>
  <headerFooter alignWithMargins="0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055395-23B2-4727-B0FE-53665F99E0D4}">
  <sheetPr codeName="Sheet43"/>
  <dimension ref="A1:R20"/>
  <sheetViews>
    <sheetView topLeftCell="B1" zoomScale="90" workbookViewId="0">
      <selection activeCell="A2" sqref="A2:M2"/>
    </sheetView>
  </sheetViews>
  <sheetFormatPr defaultColWidth="9" defaultRowHeight="18.75" x14ac:dyDescent="0.15"/>
  <cols>
    <col min="1" max="1" width="12.625" style="1" customWidth="1"/>
    <col min="2" max="2" width="14.125" style="1" customWidth="1"/>
    <col min="3" max="3" width="7.375" style="1" customWidth="1"/>
    <col min="4" max="4" width="14.125" style="1" customWidth="1"/>
    <col min="5" max="5" width="7.375" style="1" customWidth="1"/>
    <col min="6" max="6" width="14.125" style="1" customWidth="1"/>
    <col min="7" max="7" width="7.375" style="1" customWidth="1"/>
    <col min="8" max="8" width="14.125" style="1" customWidth="1"/>
    <col min="9" max="9" width="7.375" style="1" customWidth="1"/>
    <col min="10" max="10" width="14.125" style="1" customWidth="1"/>
    <col min="11" max="11" width="7.375" style="1" customWidth="1"/>
    <col min="12" max="12" width="14.125" style="1" customWidth="1"/>
    <col min="13" max="13" width="7.375" style="1" customWidth="1"/>
    <col min="14" max="16384" width="9" style="1"/>
  </cols>
  <sheetData>
    <row r="1" spans="1:18" ht="24.95" customHeight="1" x14ac:dyDescent="0.15">
      <c r="L1" s="35"/>
      <c r="M1" s="35"/>
    </row>
    <row r="2" spans="1:18" ht="50.1" customHeight="1" x14ac:dyDescent="0.15">
      <c r="A2" s="36" t="s">
        <v>54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</row>
    <row r="3" spans="1:18" ht="24.95" customHeight="1" x14ac:dyDescent="0.15">
      <c r="A3" s="1" t="s">
        <v>1</v>
      </c>
      <c r="B3" s="37"/>
      <c r="C3" s="37"/>
      <c r="H3" s="38"/>
      <c r="I3" s="39"/>
      <c r="J3" s="85"/>
      <c r="K3" s="85"/>
    </row>
    <row r="4" spans="1:18" ht="39.950000000000003" customHeight="1" x14ac:dyDescent="0.15">
      <c r="A4" s="32"/>
      <c r="B4" s="33">
        <v>45754</v>
      </c>
      <c r="C4" s="34"/>
      <c r="D4" s="33">
        <f>B4+1</f>
        <v>45755</v>
      </c>
      <c r="E4" s="34"/>
      <c r="F4" s="33">
        <f>B4+2</f>
        <v>45756</v>
      </c>
      <c r="G4" s="34"/>
      <c r="H4" s="33">
        <f>B4+3</f>
        <v>45757</v>
      </c>
      <c r="I4" s="34"/>
      <c r="J4" s="33">
        <f>B4+4</f>
        <v>45758</v>
      </c>
      <c r="K4" s="34"/>
      <c r="L4" s="33">
        <f>B4+5</f>
        <v>45759</v>
      </c>
      <c r="M4" s="34"/>
      <c r="O4"/>
      <c r="P4"/>
      <c r="Q4"/>
      <c r="R4"/>
    </row>
    <row r="5" spans="1:18" ht="30" customHeight="1" x14ac:dyDescent="0.15">
      <c r="A5" s="32"/>
      <c r="B5" s="41" t="s">
        <v>3</v>
      </c>
      <c r="C5" s="42"/>
      <c r="D5" s="41" t="s">
        <v>4</v>
      </c>
      <c r="E5" s="42"/>
      <c r="F5" s="41" t="s">
        <v>5</v>
      </c>
      <c r="G5" s="42"/>
      <c r="H5" s="41" t="s">
        <v>6</v>
      </c>
      <c r="I5" s="42"/>
      <c r="J5" s="41" t="s">
        <v>7</v>
      </c>
      <c r="K5" s="42"/>
      <c r="L5" s="41" t="s">
        <v>8</v>
      </c>
      <c r="M5" s="42"/>
      <c r="O5" s="4"/>
      <c r="P5" s="4"/>
      <c r="Q5"/>
      <c r="R5"/>
    </row>
    <row r="6" spans="1:18" ht="9.9499999999999993" customHeight="1" x14ac:dyDescent="0.15">
      <c r="A6" s="43" t="s">
        <v>9</v>
      </c>
      <c r="B6" s="46"/>
      <c r="C6" s="47"/>
      <c r="D6" s="46"/>
      <c r="E6" s="47"/>
      <c r="F6" s="46"/>
      <c r="G6" s="47"/>
      <c r="H6" s="46"/>
      <c r="I6" s="47"/>
      <c r="J6" s="46"/>
      <c r="K6" s="47"/>
      <c r="L6" s="46"/>
      <c r="M6" s="47"/>
      <c r="O6"/>
      <c r="P6"/>
      <c r="Q6"/>
      <c r="R6"/>
    </row>
    <row r="7" spans="1:18" ht="39.950000000000003" customHeight="1" x14ac:dyDescent="0.15">
      <c r="A7" s="44"/>
      <c r="B7" s="49" t="s">
        <v>11</v>
      </c>
      <c r="C7" s="50"/>
      <c r="D7" s="49" t="s">
        <v>11</v>
      </c>
      <c r="E7" s="50"/>
      <c r="F7" s="49" t="s">
        <v>11</v>
      </c>
      <c r="G7" s="50"/>
      <c r="H7" s="49" t="s">
        <v>85</v>
      </c>
      <c r="I7" s="50"/>
      <c r="J7" s="49" t="s">
        <v>11</v>
      </c>
      <c r="K7" s="50"/>
      <c r="L7" s="49" t="s">
        <v>84</v>
      </c>
      <c r="M7" s="50"/>
      <c r="O7"/>
      <c r="P7"/>
      <c r="Q7"/>
      <c r="R7"/>
    </row>
    <row r="8" spans="1:18" ht="39.950000000000003" customHeight="1" x14ac:dyDescent="0.15">
      <c r="A8" s="44"/>
      <c r="B8" s="49" t="s">
        <v>83</v>
      </c>
      <c r="C8" s="50"/>
      <c r="D8" s="49" t="s">
        <v>82</v>
      </c>
      <c r="E8" s="50"/>
      <c r="F8" s="49" t="s">
        <v>81</v>
      </c>
      <c r="G8" s="50"/>
      <c r="H8" s="49" t="s">
        <v>80</v>
      </c>
      <c r="I8" s="50"/>
      <c r="J8" s="49" t="s">
        <v>79</v>
      </c>
      <c r="K8" s="50"/>
      <c r="L8" s="49" t="s">
        <v>78</v>
      </c>
      <c r="M8" s="50"/>
      <c r="O8"/>
      <c r="P8"/>
      <c r="Q8"/>
      <c r="R8"/>
    </row>
    <row r="9" spans="1:18" ht="39.950000000000003" customHeight="1" x14ac:dyDescent="0.15">
      <c r="A9" s="44"/>
      <c r="B9" s="49" t="s">
        <v>77</v>
      </c>
      <c r="C9" s="50"/>
      <c r="D9" s="49" t="s">
        <v>76</v>
      </c>
      <c r="E9" s="50"/>
      <c r="F9" s="49" t="s">
        <v>23</v>
      </c>
      <c r="G9" s="50"/>
      <c r="H9" s="49" t="s">
        <v>75</v>
      </c>
      <c r="I9" s="50"/>
      <c r="J9" s="49" t="s">
        <v>74</v>
      </c>
      <c r="K9" s="50"/>
      <c r="L9" s="49" t="s">
        <v>73</v>
      </c>
      <c r="M9" s="50"/>
      <c r="O9"/>
      <c r="P9"/>
      <c r="Q9"/>
      <c r="R9"/>
    </row>
    <row r="10" spans="1:18" ht="39.950000000000003" customHeight="1" x14ac:dyDescent="0.15">
      <c r="A10" s="44"/>
      <c r="B10" s="49" t="s">
        <v>72</v>
      </c>
      <c r="C10" s="50"/>
      <c r="D10" s="49" t="s">
        <v>71</v>
      </c>
      <c r="E10" s="50"/>
      <c r="F10" s="49" t="s">
        <v>70</v>
      </c>
      <c r="G10" s="50"/>
      <c r="H10" s="49" t="s">
        <v>69</v>
      </c>
      <c r="I10" s="50"/>
      <c r="J10" s="49" t="s">
        <v>68</v>
      </c>
      <c r="K10" s="50"/>
      <c r="L10" s="49" t="s">
        <v>67</v>
      </c>
      <c r="M10" s="50"/>
      <c r="O10"/>
      <c r="P10"/>
      <c r="Q10"/>
      <c r="R10"/>
    </row>
    <row r="11" spans="1:18" ht="39.950000000000003" customHeight="1" x14ac:dyDescent="0.15">
      <c r="A11" s="44"/>
      <c r="B11" s="49" t="s">
        <v>66</v>
      </c>
      <c r="C11" s="50"/>
      <c r="D11" s="49" t="s">
        <v>65</v>
      </c>
      <c r="E11" s="50"/>
      <c r="F11" s="49" t="s">
        <v>64</v>
      </c>
      <c r="G11" s="50"/>
      <c r="H11" s="49" t="s">
        <v>63</v>
      </c>
      <c r="I11" s="50"/>
      <c r="J11" s="49" t="s">
        <v>62</v>
      </c>
      <c r="K11" s="50"/>
      <c r="L11" s="49" t="s">
        <v>61</v>
      </c>
      <c r="M11" s="50"/>
      <c r="O11"/>
      <c r="P11"/>
      <c r="Q11"/>
      <c r="R11"/>
    </row>
    <row r="12" spans="1:18" ht="39.950000000000003" customHeight="1" x14ac:dyDescent="0.15">
      <c r="A12" s="44"/>
      <c r="B12" s="49" t="s">
        <v>38</v>
      </c>
      <c r="C12" s="50"/>
      <c r="D12" s="49" t="s">
        <v>37</v>
      </c>
      <c r="E12" s="50"/>
      <c r="F12" s="49" t="s">
        <v>60</v>
      </c>
      <c r="G12" s="50"/>
      <c r="H12" s="51" t="s">
        <v>36</v>
      </c>
      <c r="I12" s="52"/>
      <c r="J12" s="49" t="s">
        <v>40</v>
      </c>
      <c r="K12" s="50"/>
      <c r="L12" s="49" t="s">
        <v>39</v>
      </c>
      <c r="M12" s="50"/>
    </row>
    <row r="13" spans="1:18" ht="39.950000000000003" customHeight="1" x14ac:dyDescent="0.15">
      <c r="A13" s="44"/>
      <c r="B13" s="51" t="s">
        <v>36</v>
      </c>
      <c r="C13" s="52"/>
      <c r="D13" s="51" t="s">
        <v>36</v>
      </c>
      <c r="E13" s="52"/>
      <c r="F13" s="51" t="s">
        <v>36</v>
      </c>
      <c r="G13" s="52"/>
      <c r="H13" s="51"/>
      <c r="I13" s="52"/>
      <c r="J13" s="51" t="s">
        <v>36</v>
      </c>
      <c r="K13" s="52"/>
      <c r="L13" s="51" t="s">
        <v>36</v>
      </c>
      <c r="M13" s="52"/>
    </row>
    <row r="14" spans="1:18" ht="15" customHeight="1" x14ac:dyDescent="0.15">
      <c r="A14" s="45"/>
      <c r="B14" s="14">
        <v>545</v>
      </c>
      <c r="C14" s="13" t="s">
        <v>49</v>
      </c>
      <c r="D14" s="14">
        <f>580+36</f>
        <v>616</v>
      </c>
      <c r="E14" s="13" t="s">
        <v>49</v>
      </c>
      <c r="F14" s="14">
        <f>544+23</f>
        <v>567</v>
      </c>
      <c r="G14" s="13" t="s">
        <v>49</v>
      </c>
      <c r="H14" s="14">
        <f>608+12</f>
        <v>620</v>
      </c>
      <c r="I14" s="13" t="s">
        <v>49</v>
      </c>
      <c r="J14" s="14">
        <f>555+35</f>
        <v>590</v>
      </c>
      <c r="K14" s="13" t="s">
        <v>49</v>
      </c>
      <c r="L14" s="14">
        <f>558+29</f>
        <v>587</v>
      </c>
      <c r="M14" s="13" t="s">
        <v>49</v>
      </c>
    </row>
    <row r="15" spans="1:18" ht="39.950000000000003" customHeight="1" x14ac:dyDescent="0.15">
      <c r="A15" s="43" t="s">
        <v>41</v>
      </c>
      <c r="B15" s="53" t="s">
        <v>59</v>
      </c>
      <c r="C15" s="54"/>
      <c r="D15" s="53" t="s">
        <v>58</v>
      </c>
      <c r="E15" s="54"/>
      <c r="F15" s="53" t="s">
        <v>57</v>
      </c>
      <c r="G15" s="54"/>
      <c r="H15" s="53" t="s">
        <v>46</v>
      </c>
      <c r="I15" s="54"/>
      <c r="J15" s="53" t="s">
        <v>56</v>
      </c>
      <c r="K15" s="54"/>
      <c r="L15" s="53" t="s">
        <v>55</v>
      </c>
      <c r="M15" s="54"/>
    </row>
    <row r="16" spans="1:18" ht="15" customHeight="1" x14ac:dyDescent="0.15">
      <c r="A16" s="45"/>
      <c r="B16" s="14">
        <v>57</v>
      </c>
      <c r="C16" s="13" t="s">
        <v>49</v>
      </c>
      <c r="D16" s="14">
        <v>103</v>
      </c>
      <c r="E16" s="13" t="s">
        <v>49</v>
      </c>
      <c r="F16" s="14">
        <v>92</v>
      </c>
      <c r="G16" s="13" t="s">
        <v>49</v>
      </c>
      <c r="H16" s="14">
        <v>47</v>
      </c>
      <c r="I16" s="13" t="s">
        <v>49</v>
      </c>
      <c r="J16" s="14">
        <v>96</v>
      </c>
      <c r="K16" s="13" t="s">
        <v>49</v>
      </c>
      <c r="L16" s="14">
        <v>59</v>
      </c>
      <c r="M16" s="13" t="s">
        <v>49</v>
      </c>
    </row>
    <row r="17" spans="1:13" ht="15" customHeight="1" x14ac:dyDescent="0.15">
      <c r="A17" s="5"/>
      <c r="B17" s="6"/>
      <c r="C17" s="7"/>
      <c r="D17" s="7"/>
      <c r="E17" s="7"/>
      <c r="F17" s="7"/>
      <c r="G17" s="7"/>
      <c r="H17" s="6"/>
      <c r="I17" s="7"/>
      <c r="J17" s="7"/>
      <c r="K17" s="7"/>
      <c r="L17" s="8"/>
      <c r="M17" s="7"/>
    </row>
    <row r="18" spans="1:13" ht="23.1" customHeight="1" x14ac:dyDescent="0.15">
      <c r="A18" s="9" t="s">
        <v>48</v>
      </c>
      <c r="B18" s="10">
        <v>602</v>
      </c>
      <c r="C18" s="11" t="s">
        <v>49</v>
      </c>
      <c r="D18" s="10">
        <f>D14+D16</f>
        <v>719</v>
      </c>
      <c r="E18" s="11" t="s">
        <v>49</v>
      </c>
      <c r="F18" s="10">
        <f>F14+F16</f>
        <v>659</v>
      </c>
      <c r="G18" s="11" t="s">
        <v>49</v>
      </c>
      <c r="H18" s="10">
        <f>H14+H16</f>
        <v>667</v>
      </c>
      <c r="I18" s="11" t="s">
        <v>49</v>
      </c>
      <c r="J18" s="10">
        <f>J14+J16</f>
        <v>686</v>
      </c>
      <c r="K18" s="11" t="s">
        <v>49</v>
      </c>
      <c r="L18" s="10">
        <f>L14+L16</f>
        <v>646</v>
      </c>
      <c r="M18" s="11" t="s">
        <v>49</v>
      </c>
    </row>
    <row r="19" spans="1:13" ht="23.1" customHeight="1" x14ac:dyDescent="0.15">
      <c r="A19" s="9" t="s">
        <v>50</v>
      </c>
      <c r="B19" s="12">
        <v>26.4</v>
      </c>
      <c r="C19" s="11" t="s">
        <v>51</v>
      </c>
      <c r="D19" s="12">
        <v>26.7</v>
      </c>
      <c r="E19" s="11" t="s">
        <v>51</v>
      </c>
      <c r="F19" s="12">
        <v>27.3</v>
      </c>
      <c r="G19" s="11" t="s">
        <v>51</v>
      </c>
      <c r="H19" s="12">
        <v>18.2</v>
      </c>
      <c r="I19" s="11" t="s">
        <v>51</v>
      </c>
      <c r="J19" s="12">
        <v>35.299999999999997</v>
      </c>
      <c r="K19" s="11" t="s">
        <v>51</v>
      </c>
      <c r="L19" s="12">
        <v>27.5</v>
      </c>
      <c r="M19" s="11" t="s">
        <v>51</v>
      </c>
    </row>
    <row r="20" spans="1:13" ht="23.1" customHeight="1" x14ac:dyDescent="0.15">
      <c r="A20" s="9" t="s">
        <v>53</v>
      </c>
      <c r="B20" s="12">
        <v>3</v>
      </c>
      <c r="C20" s="11" t="s">
        <v>51</v>
      </c>
      <c r="D20" s="12">
        <v>3.9</v>
      </c>
      <c r="E20" s="11" t="s">
        <v>51</v>
      </c>
      <c r="F20" s="12">
        <v>3.3</v>
      </c>
      <c r="G20" s="11" t="s">
        <v>51</v>
      </c>
      <c r="H20" s="12">
        <v>3.5</v>
      </c>
      <c r="I20" s="11" t="s">
        <v>51</v>
      </c>
      <c r="J20" s="12">
        <v>3.3</v>
      </c>
      <c r="K20" s="11" t="s">
        <v>51</v>
      </c>
      <c r="L20" s="12">
        <v>3.8</v>
      </c>
      <c r="M20" s="11" t="s">
        <v>51</v>
      </c>
    </row>
  </sheetData>
  <mergeCells count="74">
    <mergeCell ref="A6:A14"/>
    <mergeCell ref="L15:M15"/>
    <mergeCell ref="A15:A16"/>
    <mergeCell ref="B15:C15"/>
    <mergeCell ref="D15:E15"/>
    <mergeCell ref="F15:G15"/>
    <mergeCell ref="H15:I15"/>
    <mergeCell ref="J15:K15"/>
    <mergeCell ref="J11:K11"/>
    <mergeCell ref="L13:M13"/>
    <mergeCell ref="B12:C12"/>
    <mergeCell ref="D12:E12"/>
    <mergeCell ref="F12:G12"/>
    <mergeCell ref="H12:I12"/>
    <mergeCell ref="J12:K12"/>
    <mergeCell ref="L12:M12"/>
    <mergeCell ref="B13:C13"/>
    <mergeCell ref="D13:E13"/>
    <mergeCell ref="L11:M11"/>
    <mergeCell ref="H11:I11"/>
    <mergeCell ref="F13:G13"/>
    <mergeCell ref="H13:I13"/>
    <mergeCell ref="J13:K13"/>
    <mergeCell ref="B10:C10"/>
    <mergeCell ref="D10:E10"/>
    <mergeCell ref="F10:G10"/>
    <mergeCell ref="H10:I10"/>
    <mergeCell ref="J10:K10"/>
    <mergeCell ref="L10:M10"/>
    <mergeCell ref="B11:C11"/>
    <mergeCell ref="D11:E11"/>
    <mergeCell ref="F11:G11"/>
    <mergeCell ref="J8:K8"/>
    <mergeCell ref="L8:M8"/>
    <mergeCell ref="B9:C9"/>
    <mergeCell ref="D9:E9"/>
    <mergeCell ref="F9:G9"/>
    <mergeCell ref="H9:I9"/>
    <mergeCell ref="J9:K9"/>
    <mergeCell ref="L9:M9"/>
    <mergeCell ref="B8:C8"/>
    <mergeCell ref="D8:E8"/>
    <mergeCell ref="F8:G8"/>
    <mergeCell ref="H8:I8"/>
    <mergeCell ref="L6:M6"/>
    <mergeCell ref="B7:C7"/>
    <mergeCell ref="D7:E7"/>
    <mergeCell ref="F7:G7"/>
    <mergeCell ref="H7:I7"/>
    <mergeCell ref="J7:K7"/>
    <mergeCell ref="L7:M7"/>
    <mergeCell ref="J6:K6"/>
    <mergeCell ref="B6:C6"/>
    <mergeCell ref="D6:E6"/>
    <mergeCell ref="F6:G6"/>
    <mergeCell ref="H6:I6"/>
    <mergeCell ref="J4:K4"/>
    <mergeCell ref="L4:M4"/>
    <mergeCell ref="B5:C5"/>
    <mergeCell ref="D5:E5"/>
    <mergeCell ref="F5:G5"/>
    <mergeCell ref="H5:I5"/>
    <mergeCell ref="J5:K5"/>
    <mergeCell ref="L5:M5"/>
    <mergeCell ref="A4:A5"/>
    <mergeCell ref="B4:C4"/>
    <mergeCell ref="D4:E4"/>
    <mergeCell ref="F4:G4"/>
    <mergeCell ref="H4:I4"/>
    <mergeCell ref="L1:M1"/>
    <mergeCell ref="A2:M2"/>
    <mergeCell ref="B3:C3"/>
    <mergeCell ref="H3:I3"/>
    <mergeCell ref="J3:K3"/>
  </mergeCells>
  <phoneticPr fontId="4"/>
  <conditionalFormatting sqref="B7:M11 B12:G12 J12:M12">
    <cfRule type="cellIs" dxfId="3" priority="1" operator="equal">
      <formula>0</formula>
    </cfRule>
  </conditionalFormatting>
  <conditionalFormatting sqref="B15:M15">
    <cfRule type="cellIs" dxfId="2" priority="2" operator="equal">
      <formula>0</formula>
    </cfRule>
  </conditionalFormatting>
  <pageMargins left="0.62992125984251968" right="0" top="0.31496062992125984" bottom="0.19685039370078741" header="0.51181102362204722" footer="0.51181102362204722"/>
  <pageSetup paperSize="12" scale="120" orientation="landscape" r:id="rId1"/>
  <headerFooter alignWithMargins="0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F13B87-3B1F-4927-B9A4-E89192D81AFB}">
  <sheetPr codeName="Sheet44"/>
  <dimension ref="A1:R19"/>
  <sheetViews>
    <sheetView topLeftCell="C4" zoomScale="90" workbookViewId="0"/>
  </sheetViews>
  <sheetFormatPr defaultColWidth="9" defaultRowHeight="18.75" x14ac:dyDescent="0.15"/>
  <cols>
    <col min="1" max="1" width="12.625" style="1" customWidth="1"/>
    <col min="2" max="2" width="12.125" style="1" customWidth="1"/>
    <col min="3" max="3" width="9.5" style="1" customWidth="1"/>
    <col min="4" max="4" width="12.125" style="1" customWidth="1"/>
    <col min="5" max="5" width="9.5" style="1" customWidth="1"/>
    <col min="6" max="6" width="12.125" style="1" customWidth="1"/>
    <col min="7" max="7" width="9.5" style="1" customWidth="1"/>
    <col min="8" max="8" width="12.125" style="1" customWidth="1"/>
    <col min="9" max="9" width="9.5" style="1" customWidth="1"/>
    <col min="10" max="10" width="12.125" style="1" customWidth="1"/>
    <col min="11" max="11" width="9.5" style="1" customWidth="1"/>
    <col min="12" max="12" width="12.125" style="1" customWidth="1"/>
    <col min="13" max="13" width="9.5" style="1" customWidth="1"/>
    <col min="14" max="16384" width="9" style="1"/>
  </cols>
  <sheetData>
    <row r="1" spans="1:18" ht="24.95" customHeight="1" x14ac:dyDescent="0.15">
      <c r="L1" s="35"/>
      <c r="M1" s="35"/>
    </row>
    <row r="2" spans="1:18" ht="50.1" customHeight="1" x14ac:dyDescent="0.15">
      <c r="B2" s="2"/>
      <c r="C2" s="2"/>
      <c r="D2" s="2"/>
      <c r="E2" s="77" t="s">
        <v>0</v>
      </c>
      <c r="F2" s="77"/>
      <c r="G2" s="77"/>
      <c r="H2" s="77"/>
      <c r="I2" s="77"/>
      <c r="J2" s="77"/>
      <c r="K2" s="77"/>
      <c r="L2" s="77"/>
      <c r="M2" s="77"/>
    </row>
    <row r="3" spans="1:18" ht="35.1" customHeight="1" x14ac:dyDescent="0.15">
      <c r="A3" s="1" t="s">
        <v>1</v>
      </c>
      <c r="B3" s="86" t="s">
        <v>2</v>
      </c>
      <c r="C3" s="86"/>
      <c r="H3" s="38"/>
      <c r="I3" s="39"/>
      <c r="J3" s="85"/>
      <c r="K3" s="85"/>
    </row>
    <row r="4" spans="1:18" ht="39.950000000000003" customHeight="1" x14ac:dyDescent="0.15">
      <c r="A4" s="32"/>
      <c r="B4" s="33">
        <v>45747</v>
      </c>
      <c r="C4" s="34"/>
      <c r="D4" s="33">
        <f>B4+1</f>
        <v>45748</v>
      </c>
      <c r="E4" s="34"/>
      <c r="F4" s="33">
        <f>B4+2</f>
        <v>45749</v>
      </c>
      <c r="G4" s="34"/>
      <c r="H4" s="33">
        <f>B4+3</f>
        <v>45750</v>
      </c>
      <c r="I4" s="34"/>
      <c r="J4" s="33">
        <f>B4+4</f>
        <v>45751</v>
      </c>
      <c r="K4" s="34"/>
      <c r="L4" s="33">
        <f>B4+5</f>
        <v>45752</v>
      </c>
      <c r="M4" s="34"/>
      <c r="O4"/>
      <c r="P4"/>
      <c r="Q4"/>
      <c r="R4"/>
    </row>
    <row r="5" spans="1:18" ht="30" customHeight="1" x14ac:dyDescent="0.15">
      <c r="A5" s="32"/>
      <c r="B5" s="41" t="s">
        <v>3</v>
      </c>
      <c r="C5" s="42"/>
      <c r="D5" s="41" t="s">
        <v>4</v>
      </c>
      <c r="E5" s="42"/>
      <c r="F5" s="41" t="s">
        <v>5</v>
      </c>
      <c r="G5" s="42"/>
      <c r="H5" s="41" t="s">
        <v>6</v>
      </c>
      <c r="I5" s="42"/>
      <c r="J5" s="41" t="s">
        <v>7</v>
      </c>
      <c r="K5" s="42"/>
      <c r="L5" s="41" t="s">
        <v>8</v>
      </c>
      <c r="M5" s="42"/>
      <c r="O5" s="4"/>
      <c r="P5" s="4"/>
      <c r="Q5"/>
      <c r="R5"/>
    </row>
    <row r="6" spans="1:18" ht="9.9499999999999993" customHeight="1" x14ac:dyDescent="0.15">
      <c r="A6" s="43" t="s">
        <v>9</v>
      </c>
      <c r="B6" s="46"/>
      <c r="C6" s="47"/>
      <c r="D6" s="46"/>
      <c r="E6" s="47"/>
      <c r="F6" s="46"/>
      <c r="G6" s="47"/>
      <c r="H6" s="46"/>
      <c r="I6" s="47"/>
      <c r="J6" s="46"/>
      <c r="K6" s="47"/>
      <c r="L6" s="46"/>
      <c r="M6" s="47"/>
      <c r="O6"/>
      <c r="P6"/>
      <c r="Q6"/>
      <c r="R6"/>
    </row>
    <row r="7" spans="1:18" ht="39.950000000000003" customHeight="1" x14ac:dyDescent="0.15">
      <c r="A7" s="44"/>
      <c r="B7" s="48" t="s">
        <v>10</v>
      </c>
      <c r="C7" s="48"/>
      <c r="D7" s="48" t="s">
        <v>11</v>
      </c>
      <c r="E7" s="48"/>
      <c r="F7" s="48" t="s">
        <v>11</v>
      </c>
      <c r="G7" s="48"/>
      <c r="H7" s="48" t="s">
        <v>11</v>
      </c>
      <c r="I7" s="48"/>
      <c r="J7" s="48" t="s">
        <v>11</v>
      </c>
      <c r="K7" s="48"/>
      <c r="L7" s="48" t="s">
        <v>11</v>
      </c>
      <c r="M7" s="48"/>
      <c r="O7"/>
      <c r="P7"/>
      <c r="Q7"/>
      <c r="R7"/>
    </row>
    <row r="8" spans="1:18" ht="39.950000000000003" customHeight="1" x14ac:dyDescent="0.15">
      <c r="A8" s="44"/>
      <c r="B8" s="48" t="s">
        <v>12</v>
      </c>
      <c r="C8" s="48"/>
      <c r="D8" s="48" t="s">
        <v>13</v>
      </c>
      <c r="E8" s="48"/>
      <c r="F8" s="48" t="s">
        <v>14</v>
      </c>
      <c r="G8" s="48"/>
      <c r="H8" s="49" t="s">
        <v>15</v>
      </c>
      <c r="I8" s="50"/>
      <c r="J8" s="48" t="s">
        <v>16</v>
      </c>
      <c r="K8" s="48"/>
      <c r="L8" s="48" t="s">
        <v>17</v>
      </c>
      <c r="M8" s="48"/>
      <c r="O8"/>
      <c r="P8"/>
      <c r="Q8"/>
      <c r="R8"/>
    </row>
    <row r="9" spans="1:18" ht="39.950000000000003" customHeight="1" x14ac:dyDescent="0.15">
      <c r="A9" s="44"/>
      <c r="B9" s="48" t="s">
        <v>18</v>
      </c>
      <c r="C9" s="48"/>
      <c r="D9" s="48" t="s">
        <v>19</v>
      </c>
      <c r="E9" s="48"/>
      <c r="F9" s="48" t="s">
        <v>20</v>
      </c>
      <c r="G9" s="48"/>
      <c r="H9" s="48" t="s">
        <v>21</v>
      </c>
      <c r="I9" s="48"/>
      <c r="J9" s="48" t="s">
        <v>22</v>
      </c>
      <c r="K9" s="48"/>
      <c r="L9" s="48" t="s">
        <v>23</v>
      </c>
      <c r="M9" s="48"/>
      <c r="O9"/>
      <c r="P9"/>
      <c r="Q9"/>
      <c r="R9"/>
    </row>
    <row r="10" spans="1:18" ht="39.950000000000003" customHeight="1" x14ac:dyDescent="0.15">
      <c r="A10" s="44"/>
      <c r="B10" s="48" t="s">
        <v>24</v>
      </c>
      <c r="C10" s="48"/>
      <c r="D10" s="48" t="s">
        <v>25</v>
      </c>
      <c r="E10" s="48"/>
      <c r="F10" s="48" t="s">
        <v>26</v>
      </c>
      <c r="G10" s="48"/>
      <c r="H10" s="48" t="s">
        <v>27</v>
      </c>
      <c r="I10" s="48"/>
      <c r="J10" s="48" t="s">
        <v>28</v>
      </c>
      <c r="K10" s="48"/>
      <c r="L10" s="48" t="s">
        <v>29</v>
      </c>
      <c r="M10" s="48"/>
      <c r="O10"/>
      <c r="P10"/>
      <c r="Q10"/>
      <c r="R10"/>
    </row>
    <row r="11" spans="1:18" ht="39.950000000000003" customHeight="1" x14ac:dyDescent="0.15">
      <c r="A11" s="44"/>
      <c r="B11" s="48" t="s">
        <v>30</v>
      </c>
      <c r="C11" s="48"/>
      <c r="D11" s="48" t="s">
        <v>31</v>
      </c>
      <c r="E11" s="48"/>
      <c r="F11" s="48" t="s">
        <v>32</v>
      </c>
      <c r="G11" s="48"/>
      <c r="H11" s="48" t="s">
        <v>33</v>
      </c>
      <c r="I11" s="48"/>
      <c r="J11" s="48" t="s">
        <v>34</v>
      </c>
      <c r="K11" s="48"/>
      <c r="L11" s="48" t="s">
        <v>35</v>
      </c>
      <c r="M11" s="48"/>
      <c r="O11"/>
      <c r="P11"/>
      <c r="Q11"/>
      <c r="R11"/>
    </row>
    <row r="12" spans="1:18" ht="39.950000000000003" customHeight="1" x14ac:dyDescent="0.15">
      <c r="A12" s="44"/>
      <c r="B12" s="51" t="s">
        <v>36</v>
      </c>
      <c r="C12" s="52"/>
      <c r="D12" s="51" t="s">
        <v>36</v>
      </c>
      <c r="E12" s="52"/>
      <c r="F12" s="49" t="s">
        <v>37</v>
      </c>
      <c r="G12" s="50"/>
      <c r="H12" s="49" t="s">
        <v>38</v>
      </c>
      <c r="I12" s="50"/>
      <c r="J12" s="49" t="s">
        <v>39</v>
      </c>
      <c r="K12" s="50"/>
      <c r="L12" s="49" t="s">
        <v>40</v>
      </c>
      <c r="M12" s="50"/>
    </row>
    <row r="13" spans="1:18" ht="39.950000000000003" customHeight="1" x14ac:dyDescent="0.15">
      <c r="A13" s="44"/>
      <c r="B13" s="51"/>
      <c r="C13" s="52"/>
      <c r="D13" s="51"/>
      <c r="E13" s="52"/>
      <c r="F13" s="51" t="s">
        <v>36</v>
      </c>
      <c r="G13" s="52"/>
      <c r="H13" s="51" t="s">
        <v>36</v>
      </c>
      <c r="I13" s="52"/>
      <c r="J13" s="51" t="s">
        <v>36</v>
      </c>
      <c r="K13" s="52"/>
      <c r="L13" s="51" t="s">
        <v>36</v>
      </c>
      <c r="M13" s="52"/>
    </row>
    <row r="14" spans="1:18" ht="15" customHeight="1" x14ac:dyDescent="0.15">
      <c r="A14" s="45"/>
      <c r="B14" s="88"/>
      <c r="C14" s="89"/>
      <c r="D14" s="88"/>
      <c r="E14" s="89"/>
      <c r="F14" s="88"/>
      <c r="G14" s="89"/>
      <c r="H14" s="88"/>
      <c r="I14" s="89"/>
      <c r="J14" s="88"/>
      <c r="K14" s="89"/>
      <c r="L14" s="88"/>
      <c r="M14" s="89"/>
    </row>
    <row r="15" spans="1:18" ht="54.95" customHeight="1" x14ac:dyDescent="0.15">
      <c r="A15" s="3" t="s">
        <v>41</v>
      </c>
      <c r="B15" s="90" t="s">
        <v>42</v>
      </c>
      <c r="C15" s="91"/>
      <c r="D15" s="87" t="s">
        <v>43</v>
      </c>
      <c r="E15" s="87"/>
      <c r="F15" s="87" t="s">
        <v>44</v>
      </c>
      <c r="G15" s="87"/>
      <c r="H15" s="87" t="s">
        <v>45</v>
      </c>
      <c r="I15" s="87"/>
      <c r="J15" s="87" t="s">
        <v>46</v>
      </c>
      <c r="K15" s="87"/>
      <c r="L15" s="87" t="s">
        <v>47</v>
      </c>
      <c r="M15" s="87"/>
    </row>
    <row r="16" spans="1:18" ht="15" customHeight="1" x14ac:dyDescent="0.15">
      <c r="A16" s="5"/>
      <c r="B16" s="6"/>
      <c r="C16" s="7"/>
      <c r="D16" s="7"/>
      <c r="E16" s="7"/>
      <c r="F16" s="7"/>
      <c r="G16" s="7"/>
      <c r="H16" s="6"/>
      <c r="I16" s="7"/>
      <c r="J16" s="7"/>
      <c r="K16" s="7"/>
      <c r="L16" s="8"/>
      <c r="M16" s="7"/>
    </row>
    <row r="17" spans="1:13" ht="23.1" customHeight="1" x14ac:dyDescent="0.15">
      <c r="A17" s="9" t="s">
        <v>48</v>
      </c>
      <c r="B17" s="10">
        <v>850</v>
      </c>
      <c r="C17" s="11" t="s">
        <v>49</v>
      </c>
      <c r="D17" s="10">
        <v>762</v>
      </c>
      <c r="E17" s="11" t="s">
        <v>49</v>
      </c>
      <c r="F17" s="10">
        <v>769</v>
      </c>
      <c r="G17" s="11" t="s">
        <v>49</v>
      </c>
      <c r="H17" s="10">
        <v>740</v>
      </c>
      <c r="I17" s="11" t="s">
        <v>49</v>
      </c>
      <c r="J17" s="10">
        <v>601</v>
      </c>
      <c r="K17" s="11" t="s">
        <v>49</v>
      </c>
      <c r="L17" s="10">
        <v>673</v>
      </c>
      <c r="M17" s="11" t="s">
        <v>49</v>
      </c>
    </row>
    <row r="18" spans="1:13" ht="23.1" customHeight="1" x14ac:dyDescent="0.15">
      <c r="A18" s="9" t="s">
        <v>50</v>
      </c>
      <c r="B18" s="12">
        <v>37.9</v>
      </c>
      <c r="C18" s="11" t="s">
        <v>51</v>
      </c>
      <c r="D18" s="12">
        <v>20.9</v>
      </c>
      <c r="E18" s="11" t="s">
        <v>51</v>
      </c>
      <c r="F18" s="12">
        <v>26.5</v>
      </c>
      <c r="G18" s="11" t="s">
        <v>51</v>
      </c>
      <c r="H18" s="12">
        <v>26.5</v>
      </c>
      <c r="I18" s="11" t="s">
        <v>51</v>
      </c>
      <c r="J18" s="12">
        <v>28.4</v>
      </c>
      <c r="K18" s="11" t="s">
        <v>51</v>
      </c>
      <c r="L18" s="12">
        <v>17.7</v>
      </c>
      <c r="M18" s="11" t="s">
        <v>51</v>
      </c>
    </row>
    <row r="19" spans="1:13" ht="23.1" customHeight="1" x14ac:dyDescent="0.15">
      <c r="A19" s="9" t="s">
        <v>52</v>
      </c>
      <c r="B19" s="12">
        <v>3.5</v>
      </c>
      <c r="C19" s="11" t="s">
        <v>51</v>
      </c>
      <c r="D19" s="12">
        <v>2.4</v>
      </c>
      <c r="E19" s="11" t="s">
        <v>51</v>
      </c>
      <c r="F19" s="12">
        <v>3.5</v>
      </c>
      <c r="G19" s="11" t="s">
        <v>51</v>
      </c>
      <c r="H19" s="12">
        <v>3.4</v>
      </c>
      <c r="I19" s="11" t="s">
        <v>51</v>
      </c>
      <c r="J19" s="12">
        <v>4</v>
      </c>
      <c r="K19" s="11" t="s">
        <v>51</v>
      </c>
      <c r="L19" s="12">
        <v>2.9</v>
      </c>
      <c r="M19" s="11" t="s">
        <v>51</v>
      </c>
    </row>
  </sheetData>
  <mergeCells count="79">
    <mergeCell ref="L15:M15"/>
    <mergeCell ref="B14:C14"/>
    <mergeCell ref="D14:E14"/>
    <mergeCell ref="F14:G14"/>
    <mergeCell ref="H14:I14"/>
    <mergeCell ref="J14:K14"/>
    <mergeCell ref="L14:M14"/>
    <mergeCell ref="B15:C15"/>
    <mergeCell ref="D15:E15"/>
    <mergeCell ref="F15:G15"/>
    <mergeCell ref="H15:I15"/>
    <mergeCell ref="J15:K15"/>
    <mergeCell ref="L13:M13"/>
    <mergeCell ref="B12:C12"/>
    <mergeCell ref="D12:E12"/>
    <mergeCell ref="F12:G12"/>
    <mergeCell ref="H12:I12"/>
    <mergeCell ref="J12:K12"/>
    <mergeCell ref="L12:M12"/>
    <mergeCell ref="B13:C13"/>
    <mergeCell ref="D13:E13"/>
    <mergeCell ref="F13:G13"/>
    <mergeCell ref="H13:I13"/>
    <mergeCell ref="J13:K13"/>
    <mergeCell ref="L11:M11"/>
    <mergeCell ref="B10:C10"/>
    <mergeCell ref="D10:E10"/>
    <mergeCell ref="F10:G10"/>
    <mergeCell ref="H10:I10"/>
    <mergeCell ref="J10:K10"/>
    <mergeCell ref="L10:M10"/>
    <mergeCell ref="B11:C11"/>
    <mergeCell ref="D11:E11"/>
    <mergeCell ref="F11:G11"/>
    <mergeCell ref="H11:I11"/>
    <mergeCell ref="J11:K11"/>
    <mergeCell ref="J8:K8"/>
    <mergeCell ref="L8:M8"/>
    <mergeCell ref="B9:C9"/>
    <mergeCell ref="D9:E9"/>
    <mergeCell ref="F9:G9"/>
    <mergeCell ref="H9:I9"/>
    <mergeCell ref="J9:K9"/>
    <mergeCell ref="L9:M9"/>
    <mergeCell ref="L6:M6"/>
    <mergeCell ref="B7:C7"/>
    <mergeCell ref="D7:E7"/>
    <mergeCell ref="F7:G7"/>
    <mergeCell ref="H7:I7"/>
    <mergeCell ref="J7:K7"/>
    <mergeCell ref="L7:M7"/>
    <mergeCell ref="J6:K6"/>
    <mergeCell ref="A6:A14"/>
    <mergeCell ref="B6:C6"/>
    <mergeCell ref="D6:E6"/>
    <mergeCell ref="F6:G6"/>
    <mergeCell ref="H6:I6"/>
    <mergeCell ref="B8:C8"/>
    <mergeCell ref="D8:E8"/>
    <mergeCell ref="F8:G8"/>
    <mergeCell ref="H8:I8"/>
    <mergeCell ref="J4:K4"/>
    <mergeCell ref="L4:M4"/>
    <mergeCell ref="B5:C5"/>
    <mergeCell ref="D5:E5"/>
    <mergeCell ref="F5:G5"/>
    <mergeCell ref="H5:I5"/>
    <mergeCell ref="J5:K5"/>
    <mergeCell ref="L5:M5"/>
    <mergeCell ref="L1:M1"/>
    <mergeCell ref="E2:M2"/>
    <mergeCell ref="B3:C3"/>
    <mergeCell ref="H3:I3"/>
    <mergeCell ref="J3:K3"/>
    <mergeCell ref="A4:A5"/>
    <mergeCell ref="B4:C4"/>
    <mergeCell ref="D4:E4"/>
    <mergeCell ref="F4:G4"/>
    <mergeCell ref="H4:I4"/>
  </mergeCells>
  <phoneticPr fontId="4"/>
  <conditionalFormatting sqref="B7:M11 F12:M12">
    <cfRule type="cellIs" dxfId="1" priority="1" operator="equal">
      <formula>0</formula>
    </cfRule>
  </conditionalFormatting>
  <conditionalFormatting sqref="B15:M15">
    <cfRule type="cellIs" dxfId="0" priority="2" operator="equal">
      <formula>0</formula>
    </cfRule>
  </conditionalFormatting>
  <pageMargins left="0.62992125984251968" right="0" top="0.31496062992125984" bottom="0.19685039370078741" header="0.51181102362204722" footer="0.51181102362204722"/>
  <pageSetup paperSize="12" scale="120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1A4707-8936-4024-A663-432FC951F6A5}">
  <sheetPr codeName="Sheet45"/>
  <dimension ref="A1:M20"/>
  <sheetViews>
    <sheetView zoomScale="90" workbookViewId="0">
      <selection activeCell="A2" sqref="A2:M2"/>
    </sheetView>
  </sheetViews>
  <sheetFormatPr defaultColWidth="9" defaultRowHeight="18.75" x14ac:dyDescent="0.15"/>
  <cols>
    <col min="1" max="1" width="12.625" style="1" customWidth="1"/>
    <col min="2" max="2" width="14.125" style="1" customWidth="1"/>
    <col min="3" max="3" width="7.375" style="1" customWidth="1"/>
    <col min="4" max="4" width="14.125" style="1" customWidth="1"/>
    <col min="5" max="5" width="7.375" style="1" customWidth="1"/>
    <col min="6" max="6" width="14.125" style="1" customWidth="1"/>
    <col min="7" max="7" width="7.375" style="1" customWidth="1"/>
    <col min="8" max="8" width="14.125" style="1" customWidth="1"/>
    <col min="9" max="9" width="7.375" style="1" customWidth="1"/>
    <col min="10" max="10" width="14.125" style="1" customWidth="1"/>
    <col min="11" max="11" width="7.375" style="1" customWidth="1"/>
    <col min="12" max="12" width="14.125" style="1" customWidth="1"/>
    <col min="13" max="13" width="7.375" style="1" customWidth="1"/>
    <col min="14" max="16384" width="9" style="1"/>
  </cols>
  <sheetData>
    <row r="1" spans="1:13" ht="15" customHeight="1" x14ac:dyDescent="0.15">
      <c r="L1" s="35"/>
      <c r="M1" s="35"/>
    </row>
    <row r="2" spans="1:13" ht="50.1" customHeight="1" x14ac:dyDescent="0.15">
      <c r="A2" s="36" t="s">
        <v>54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</row>
    <row r="3" spans="1:13" ht="30" customHeight="1" x14ac:dyDescent="0.15">
      <c r="A3" s="1" t="s">
        <v>1</v>
      </c>
      <c r="B3" s="37"/>
      <c r="C3" s="37"/>
      <c r="D3" s="57" t="s">
        <v>115</v>
      </c>
      <c r="E3" s="57"/>
      <c r="F3" s="37"/>
      <c r="G3" s="37"/>
      <c r="H3" s="38"/>
      <c r="I3" s="39"/>
      <c r="J3" s="40"/>
      <c r="K3" s="40"/>
      <c r="L3" s="40"/>
      <c r="M3" s="40"/>
    </row>
    <row r="4" spans="1:13" ht="39.950000000000003" customHeight="1" x14ac:dyDescent="0.15">
      <c r="A4" s="32"/>
      <c r="B4" s="33">
        <v>46048</v>
      </c>
      <c r="C4" s="34"/>
      <c r="D4" s="33">
        <f>B4+1</f>
        <v>46049</v>
      </c>
      <c r="E4" s="34"/>
      <c r="F4" s="33">
        <f>B4+2</f>
        <v>46050</v>
      </c>
      <c r="G4" s="34"/>
      <c r="H4" s="33">
        <f>B4+3</f>
        <v>46051</v>
      </c>
      <c r="I4" s="34"/>
      <c r="J4" s="33">
        <f>B4+4</f>
        <v>46052</v>
      </c>
      <c r="K4" s="34"/>
      <c r="L4" s="33">
        <f>B4+5</f>
        <v>46053</v>
      </c>
      <c r="M4" s="34"/>
    </row>
    <row r="5" spans="1:13" ht="30" customHeight="1" x14ac:dyDescent="0.15">
      <c r="A5" s="32"/>
      <c r="B5" s="41" t="s">
        <v>3</v>
      </c>
      <c r="C5" s="42"/>
      <c r="D5" s="41" t="s">
        <v>4</v>
      </c>
      <c r="E5" s="42"/>
      <c r="F5" s="41" t="s">
        <v>5</v>
      </c>
      <c r="G5" s="42"/>
      <c r="H5" s="41" t="s">
        <v>6</v>
      </c>
      <c r="I5" s="42"/>
      <c r="J5" s="41" t="s">
        <v>7</v>
      </c>
      <c r="K5" s="42"/>
      <c r="L5" s="41" t="s">
        <v>8</v>
      </c>
      <c r="M5" s="42"/>
    </row>
    <row r="6" spans="1:13" ht="9.9499999999999993" customHeight="1" x14ac:dyDescent="0.15">
      <c r="A6" s="43" t="s">
        <v>9</v>
      </c>
      <c r="B6" s="46"/>
      <c r="C6" s="47"/>
      <c r="D6" s="46"/>
      <c r="E6" s="47"/>
      <c r="F6" s="46"/>
      <c r="G6" s="47"/>
      <c r="H6" s="46"/>
      <c r="I6" s="47"/>
      <c r="J6" s="46"/>
      <c r="K6" s="47"/>
      <c r="L6" s="46"/>
      <c r="M6" s="47"/>
    </row>
    <row r="7" spans="1:13" ht="39.950000000000003" customHeight="1" x14ac:dyDescent="0.15">
      <c r="A7" s="44"/>
      <c r="B7" s="49" t="s">
        <v>11</v>
      </c>
      <c r="C7" s="50"/>
      <c r="D7" s="49" t="s">
        <v>117</v>
      </c>
      <c r="E7" s="50"/>
      <c r="F7" s="49" t="s">
        <v>11</v>
      </c>
      <c r="G7" s="50"/>
      <c r="H7" s="49" t="s">
        <v>507</v>
      </c>
      <c r="I7" s="50"/>
      <c r="J7" s="49" t="s">
        <v>11</v>
      </c>
      <c r="K7" s="50"/>
      <c r="L7" s="49" t="s">
        <v>11</v>
      </c>
      <c r="M7" s="50"/>
    </row>
    <row r="8" spans="1:13" ht="39.950000000000003" customHeight="1" x14ac:dyDescent="0.15">
      <c r="A8" s="44"/>
      <c r="B8" s="49" t="s">
        <v>217</v>
      </c>
      <c r="C8" s="50"/>
      <c r="D8" s="49" t="s">
        <v>121</v>
      </c>
      <c r="E8" s="50"/>
      <c r="F8" s="49" t="s">
        <v>708</v>
      </c>
      <c r="G8" s="50"/>
      <c r="H8" s="49" t="s">
        <v>174</v>
      </c>
      <c r="I8" s="50"/>
      <c r="J8" s="49" t="s">
        <v>582</v>
      </c>
      <c r="K8" s="50"/>
      <c r="L8" s="49" t="s">
        <v>709</v>
      </c>
      <c r="M8" s="50"/>
    </row>
    <row r="9" spans="1:13" ht="39.950000000000003" customHeight="1" x14ac:dyDescent="0.15">
      <c r="A9" s="44"/>
      <c r="B9" s="49" t="s">
        <v>95</v>
      </c>
      <c r="C9" s="50"/>
      <c r="D9" s="49" t="s">
        <v>233</v>
      </c>
      <c r="E9" s="50"/>
      <c r="F9" s="49" t="s">
        <v>461</v>
      </c>
      <c r="G9" s="50"/>
      <c r="H9" s="49" t="s">
        <v>74</v>
      </c>
      <c r="I9" s="50"/>
      <c r="J9" s="49" t="s">
        <v>594</v>
      </c>
      <c r="K9" s="50"/>
      <c r="L9" s="49" t="s">
        <v>268</v>
      </c>
      <c r="M9" s="50"/>
    </row>
    <row r="10" spans="1:13" ht="39.950000000000003" customHeight="1" x14ac:dyDescent="0.15">
      <c r="A10" s="44"/>
      <c r="B10" s="49" t="s">
        <v>496</v>
      </c>
      <c r="C10" s="50"/>
      <c r="D10" s="51" t="s">
        <v>716</v>
      </c>
      <c r="E10" s="52"/>
      <c r="F10" s="49" t="s">
        <v>267</v>
      </c>
      <c r="G10" s="50"/>
      <c r="H10" s="49" t="s">
        <v>181</v>
      </c>
      <c r="I10" s="50"/>
      <c r="J10" s="49" t="s">
        <v>711</v>
      </c>
      <c r="K10" s="50"/>
      <c r="L10" s="49" t="s">
        <v>712</v>
      </c>
      <c r="M10" s="50"/>
    </row>
    <row r="11" spans="1:13" ht="39.950000000000003" customHeight="1" x14ac:dyDescent="0.15">
      <c r="A11" s="44"/>
      <c r="B11" s="49" t="s">
        <v>591</v>
      </c>
      <c r="C11" s="50"/>
      <c r="D11" s="49" t="s">
        <v>137</v>
      </c>
      <c r="E11" s="50"/>
      <c r="F11" s="49" t="s">
        <v>500</v>
      </c>
      <c r="G11" s="50"/>
      <c r="H11" s="49" t="s">
        <v>713</v>
      </c>
      <c r="I11" s="50"/>
      <c r="J11" s="49" t="s">
        <v>600</v>
      </c>
      <c r="K11" s="50"/>
      <c r="L11" s="49" t="s">
        <v>714</v>
      </c>
      <c r="M11" s="50"/>
    </row>
    <row r="12" spans="1:13" ht="39.950000000000003" customHeight="1" x14ac:dyDescent="0.15">
      <c r="A12" s="44"/>
      <c r="B12" s="49" t="s">
        <v>38</v>
      </c>
      <c r="C12" s="50"/>
      <c r="D12" s="49" t="s">
        <v>710</v>
      </c>
      <c r="E12" s="50"/>
      <c r="F12" s="49" t="s">
        <v>37</v>
      </c>
      <c r="G12" s="50"/>
      <c r="H12" s="51" t="s">
        <v>36</v>
      </c>
      <c r="I12" s="52"/>
      <c r="J12" s="49" t="s">
        <v>108</v>
      </c>
      <c r="K12" s="50"/>
      <c r="L12" s="49" t="s">
        <v>37</v>
      </c>
      <c r="M12" s="50"/>
    </row>
    <row r="13" spans="1:13" ht="39.950000000000003" customHeight="1" x14ac:dyDescent="0.15">
      <c r="A13" s="44"/>
      <c r="B13" s="51" t="s">
        <v>36</v>
      </c>
      <c r="C13" s="52"/>
      <c r="D13" s="49" t="s">
        <v>55</v>
      </c>
      <c r="E13" s="50"/>
      <c r="F13" s="51" t="s">
        <v>36</v>
      </c>
      <c r="G13" s="52"/>
      <c r="H13" s="51"/>
      <c r="I13" s="52"/>
      <c r="J13" s="51" t="s">
        <v>36</v>
      </c>
      <c r="K13" s="52"/>
      <c r="L13" s="51" t="s">
        <v>36</v>
      </c>
      <c r="M13" s="52"/>
    </row>
    <row r="14" spans="1:13" ht="15" customHeight="1" x14ac:dyDescent="0.15">
      <c r="A14" s="45"/>
      <c r="B14" s="15">
        <f>B18-B16</f>
        <v>625</v>
      </c>
      <c r="C14" s="13" t="s">
        <v>49</v>
      </c>
      <c r="D14" s="15">
        <f t="shared" ref="D14" si="0">D18-D16</f>
        <v>739</v>
      </c>
      <c r="E14" s="13" t="s">
        <v>49</v>
      </c>
      <c r="F14" s="15">
        <f t="shared" ref="F14" si="1">F18-F16</f>
        <v>664</v>
      </c>
      <c r="G14" s="13" t="s">
        <v>49</v>
      </c>
      <c r="H14" s="15">
        <f t="shared" ref="H14" si="2">H18-H16</f>
        <v>549</v>
      </c>
      <c r="I14" s="13" t="s">
        <v>49</v>
      </c>
      <c r="J14" s="15">
        <f t="shared" ref="J14" si="3">J18-J16</f>
        <v>573</v>
      </c>
      <c r="K14" s="13" t="s">
        <v>49</v>
      </c>
      <c r="L14" s="15">
        <f>L18-L16</f>
        <v>572</v>
      </c>
      <c r="M14" s="13" t="s">
        <v>49</v>
      </c>
    </row>
    <row r="15" spans="1:13" ht="50.1" customHeight="1" x14ac:dyDescent="0.15">
      <c r="A15" s="43" t="s">
        <v>41</v>
      </c>
      <c r="B15" s="53" t="s">
        <v>707</v>
      </c>
      <c r="C15" s="54"/>
      <c r="D15" s="55" t="s">
        <v>568</v>
      </c>
      <c r="E15" s="55"/>
      <c r="F15" s="53" t="s">
        <v>114</v>
      </c>
      <c r="G15" s="54"/>
      <c r="H15" s="53" t="s">
        <v>236</v>
      </c>
      <c r="I15" s="54"/>
      <c r="J15" s="55" t="s">
        <v>47</v>
      </c>
      <c r="K15" s="55"/>
      <c r="L15" s="53" t="s">
        <v>715</v>
      </c>
      <c r="M15" s="54"/>
    </row>
    <row r="16" spans="1:13" ht="15" customHeight="1" x14ac:dyDescent="0.15">
      <c r="A16" s="45"/>
      <c r="B16" s="14">
        <v>65</v>
      </c>
      <c r="C16" s="13" t="s">
        <v>49</v>
      </c>
      <c r="D16" s="14">
        <v>149</v>
      </c>
      <c r="E16" s="13" t="s">
        <v>49</v>
      </c>
      <c r="F16" s="14">
        <v>87</v>
      </c>
      <c r="G16" s="13" t="s">
        <v>49</v>
      </c>
      <c r="H16" s="14">
        <v>95</v>
      </c>
      <c r="I16" s="13" t="s">
        <v>49</v>
      </c>
      <c r="J16" s="14">
        <v>92</v>
      </c>
      <c r="K16" s="13" t="s">
        <v>49</v>
      </c>
      <c r="L16" s="14">
        <v>55</v>
      </c>
      <c r="M16" s="13" t="s">
        <v>49</v>
      </c>
    </row>
    <row r="17" spans="1:13" ht="15" customHeight="1" x14ac:dyDescent="0.15">
      <c r="A17" s="5"/>
      <c r="B17" s="6"/>
      <c r="C17" s="7"/>
      <c r="D17" s="6"/>
      <c r="E17" s="7"/>
      <c r="F17" s="6"/>
      <c r="G17" s="7"/>
      <c r="H17" s="6"/>
      <c r="I17" s="7"/>
      <c r="J17" s="6"/>
      <c r="K17" s="7"/>
      <c r="L17" s="6"/>
      <c r="M17" s="7"/>
    </row>
    <row r="18" spans="1:13" ht="23.1" customHeight="1" x14ac:dyDescent="0.15">
      <c r="A18" s="9" t="s">
        <v>48</v>
      </c>
      <c r="B18" s="10">
        <v>690</v>
      </c>
      <c r="C18" s="11" t="s">
        <v>49</v>
      </c>
      <c r="D18" s="10">
        <v>888</v>
      </c>
      <c r="E18" s="11" t="s">
        <v>49</v>
      </c>
      <c r="F18" s="10">
        <v>751</v>
      </c>
      <c r="G18" s="11" t="s">
        <v>49</v>
      </c>
      <c r="H18" s="10">
        <v>644</v>
      </c>
      <c r="I18" s="11" t="s">
        <v>49</v>
      </c>
      <c r="J18" s="10">
        <v>665</v>
      </c>
      <c r="K18" s="11" t="s">
        <v>49</v>
      </c>
      <c r="L18" s="10">
        <v>627</v>
      </c>
      <c r="M18" s="11" t="s">
        <v>49</v>
      </c>
    </row>
    <row r="19" spans="1:13" ht="23.1" customHeight="1" x14ac:dyDescent="0.15">
      <c r="A19" s="9" t="s">
        <v>50</v>
      </c>
      <c r="B19" s="12">
        <v>32.299999999999997</v>
      </c>
      <c r="C19" s="11" t="s">
        <v>51</v>
      </c>
      <c r="D19" s="12">
        <v>37.200000000000003</v>
      </c>
      <c r="E19" s="11" t="s">
        <v>51</v>
      </c>
      <c r="F19" s="12">
        <v>30.5</v>
      </c>
      <c r="G19" s="11" t="s">
        <v>51</v>
      </c>
      <c r="H19" s="12">
        <v>17.7</v>
      </c>
      <c r="I19" s="11" t="s">
        <v>51</v>
      </c>
      <c r="J19" s="12">
        <v>26.6</v>
      </c>
      <c r="K19" s="11" t="s">
        <v>51</v>
      </c>
      <c r="L19" s="12">
        <v>22.7</v>
      </c>
      <c r="M19" s="11" t="s">
        <v>51</v>
      </c>
    </row>
    <row r="20" spans="1:13" ht="23.1" customHeight="1" x14ac:dyDescent="0.15">
      <c r="A20" s="9" t="s">
        <v>53</v>
      </c>
      <c r="B20" s="12">
        <v>3.7</v>
      </c>
      <c r="C20" s="11" t="s">
        <v>51</v>
      </c>
      <c r="D20" s="12">
        <v>4</v>
      </c>
      <c r="E20" s="11" t="s">
        <v>51</v>
      </c>
      <c r="F20" s="12">
        <v>3.3</v>
      </c>
      <c r="G20" s="11" t="s">
        <v>51</v>
      </c>
      <c r="H20" s="12">
        <v>2.2000000000000002</v>
      </c>
      <c r="I20" s="11" t="s">
        <v>51</v>
      </c>
      <c r="J20" s="12">
        <v>2.9</v>
      </c>
      <c r="K20" s="11" t="s">
        <v>51</v>
      </c>
      <c r="L20" s="12">
        <v>3.2</v>
      </c>
      <c r="M20" s="11" t="s">
        <v>51</v>
      </c>
    </row>
  </sheetData>
  <mergeCells count="77">
    <mergeCell ref="B12:C12"/>
    <mergeCell ref="B11:C11"/>
    <mergeCell ref="D13:E13"/>
    <mergeCell ref="B10:C10"/>
    <mergeCell ref="A6:A14"/>
    <mergeCell ref="L15:M15"/>
    <mergeCell ref="A15:A16"/>
    <mergeCell ref="B15:C15"/>
    <mergeCell ref="D15:E15"/>
    <mergeCell ref="F15:G15"/>
    <mergeCell ref="H15:I15"/>
    <mergeCell ref="J15:K15"/>
    <mergeCell ref="D12:E12"/>
    <mergeCell ref="F10:G10"/>
    <mergeCell ref="L10:M10"/>
    <mergeCell ref="J13:K13"/>
    <mergeCell ref="H10:I10"/>
    <mergeCell ref="J10:K10"/>
    <mergeCell ref="L13:M13"/>
    <mergeCell ref="F12:G12"/>
    <mergeCell ref="H12:I12"/>
    <mergeCell ref="J12:K12"/>
    <mergeCell ref="L12:M12"/>
    <mergeCell ref="F11:G11"/>
    <mergeCell ref="H11:I11"/>
    <mergeCell ref="J11:K11"/>
    <mergeCell ref="L11:M11"/>
    <mergeCell ref="J8:K8"/>
    <mergeCell ref="L8:M8"/>
    <mergeCell ref="B9:C9"/>
    <mergeCell ref="D11:E11"/>
    <mergeCell ref="F9:G9"/>
    <mergeCell ref="H9:I9"/>
    <mergeCell ref="J9:K9"/>
    <mergeCell ref="L9:M9"/>
    <mergeCell ref="D10:E10"/>
    <mergeCell ref="B8:C8"/>
    <mergeCell ref="D8:E8"/>
    <mergeCell ref="F8:G8"/>
    <mergeCell ref="H8:I8"/>
    <mergeCell ref="D9:E9"/>
    <mergeCell ref="J7:K7"/>
    <mergeCell ref="L7:M7"/>
    <mergeCell ref="J6:K6"/>
    <mergeCell ref="B6:C6"/>
    <mergeCell ref="D6:E6"/>
    <mergeCell ref="F6:G6"/>
    <mergeCell ref="H6:I6"/>
    <mergeCell ref="B13:C13"/>
    <mergeCell ref="F13:G13"/>
    <mergeCell ref="H13:I13"/>
    <mergeCell ref="L4:M4"/>
    <mergeCell ref="B5:C5"/>
    <mergeCell ref="D5:E5"/>
    <mergeCell ref="F5:G5"/>
    <mergeCell ref="H5:I5"/>
    <mergeCell ref="J5:K5"/>
    <mergeCell ref="L5:M5"/>
    <mergeCell ref="J4:K4"/>
    <mergeCell ref="L6:M6"/>
    <mergeCell ref="B7:C7"/>
    <mergeCell ref="D7:E7"/>
    <mergeCell ref="F7:G7"/>
    <mergeCell ref="H7:I7"/>
    <mergeCell ref="A4:A5"/>
    <mergeCell ref="B4:C4"/>
    <mergeCell ref="D4:E4"/>
    <mergeCell ref="F4:G4"/>
    <mergeCell ref="H4:I4"/>
    <mergeCell ref="L1:M1"/>
    <mergeCell ref="A2:M2"/>
    <mergeCell ref="B3:C3"/>
    <mergeCell ref="D3:E3"/>
    <mergeCell ref="F3:G3"/>
    <mergeCell ref="H3:I3"/>
    <mergeCell ref="J3:K3"/>
    <mergeCell ref="L3:M3"/>
  </mergeCells>
  <phoneticPr fontId="4"/>
  <conditionalFormatting sqref="B7:M8 D9:E9 F9:M11 B9:C12 D11:E13 F12:G12 J12:M12 B18:M18">
    <cfRule type="cellIs" dxfId="128" priority="2" operator="equal">
      <formula>0</formula>
    </cfRule>
  </conditionalFormatting>
  <conditionalFormatting sqref="B15:M15">
    <cfRule type="cellIs" dxfId="127" priority="1" operator="equal">
      <formula>0</formula>
    </cfRule>
  </conditionalFormatting>
  <pageMargins left="0.62992125984251968" right="0" top="0.31496062992125984" bottom="0.19685039370078741" header="0.51181102362204722" footer="0.51181102362204722"/>
  <pageSetup paperSize="12" scale="120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F0F527-F7AA-4DBC-971D-7E8822780A3B}">
  <sheetPr codeName="Sheet2"/>
  <dimension ref="A1:M20"/>
  <sheetViews>
    <sheetView zoomScale="90" workbookViewId="0">
      <selection activeCell="A2" sqref="A2:M2"/>
    </sheetView>
  </sheetViews>
  <sheetFormatPr defaultColWidth="9" defaultRowHeight="18.75" x14ac:dyDescent="0.15"/>
  <cols>
    <col min="1" max="1" width="12.625" style="1" customWidth="1"/>
    <col min="2" max="2" width="14.125" style="1" customWidth="1"/>
    <col min="3" max="3" width="7.375" style="1" customWidth="1"/>
    <col min="4" max="4" width="14.125" style="1" customWidth="1"/>
    <col min="5" max="5" width="7.375" style="1" customWidth="1"/>
    <col min="6" max="6" width="14.125" style="1" customWidth="1"/>
    <col min="7" max="7" width="7.375" style="1" customWidth="1"/>
    <col min="8" max="8" width="14.125" style="1" customWidth="1"/>
    <col min="9" max="9" width="7.375" style="1" customWidth="1"/>
    <col min="10" max="10" width="14.125" style="1" customWidth="1"/>
    <col min="11" max="11" width="7.375" style="1" customWidth="1"/>
    <col min="12" max="12" width="14.125" style="1" customWidth="1"/>
    <col min="13" max="13" width="7.375" style="1" customWidth="1"/>
    <col min="14" max="16384" width="9" style="1"/>
  </cols>
  <sheetData>
    <row r="1" spans="1:13" ht="24.95" customHeight="1" x14ac:dyDescent="0.15">
      <c r="L1" s="35"/>
      <c r="M1" s="35"/>
    </row>
    <row r="2" spans="1:13" ht="50.1" customHeight="1" x14ac:dyDescent="0.15">
      <c r="A2" s="36" t="s">
        <v>54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</row>
    <row r="3" spans="1:13" ht="24.95" customHeight="1" x14ac:dyDescent="0.15">
      <c r="A3" s="1" t="s">
        <v>1</v>
      </c>
      <c r="B3" s="37"/>
      <c r="C3" s="37"/>
      <c r="D3" s="37"/>
      <c r="E3" s="37"/>
      <c r="F3" s="37"/>
      <c r="G3" s="37"/>
      <c r="H3" s="38"/>
      <c r="I3" s="39"/>
      <c r="J3" s="40"/>
      <c r="K3" s="40"/>
      <c r="L3" s="40"/>
      <c r="M3" s="40"/>
    </row>
    <row r="4" spans="1:13" ht="39.950000000000003" customHeight="1" x14ac:dyDescent="0.15">
      <c r="A4" s="32"/>
      <c r="B4" s="33">
        <v>46041</v>
      </c>
      <c r="C4" s="34"/>
      <c r="D4" s="33">
        <f>B4+1</f>
        <v>46042</v>
      </c>
      <c r="E4" s="34"/>
      <c r="F4" s="33">
        <f>B4+2</f>
        <v>46043</v>
      </c>
      <c r="G4" s="34"/>
      <c r="H4" s="33">
        <f>B4+3</f>
        <v>46044</v>
      </c>
      <c r="I4" s="34"/>
      <c r="J4" s="33">
        <f>B4+4</f>
        <v>46045</v>
      </c>
      <c r="K4" s="34"/>
      <c r="L4" s="33">
        <f>B4+5</f>
        <v>46046</v>
      </c>
      <c r="M4" s="34"/>
    </row>
    <row r="5" spans="1:13" ht="30" customHeight="1" x14ac:dyDescent="0.15">
      <c r="A5" s="32"/>
      <c r="B5" s="41" t="s">
        <v>3</v>
      </c>
      <c r="C5" s="42"/>
      <c r="D5" s="41" t="s">
        <v>4</v>
      </c>
      <c r="E5" s="42"/>
      <c r="F5" s="41" t="s">
        <v>5</v>
      </c>
      <c r="G5" s="42"/>
      <c r="H5" s="41" t="s">
        <v>6</v>
      </c>
      <c r="I5" s="42"/>
      <c r="J5" s="41" t="s">
        <v>7</v>
      </c>
      <c r="K5" s="42"/>
      <c r="L5" s="41" t="s">
        <v>8</v>
      </c>
      <c r="M5" s="42"/>
    </row>
    <row r="6" spans="1:13" ht="9.9499999999999993" customHeight="1" x14ac:dyDescent="0.15">
      <c r="A6" s="43" t="s">
        <v>9</v>
      </c>
      <c r="B6" s="46"/>
      <c r="C6" s="47"/>
      <c r="D6" s="46"/>
      <c r="E6" s="47"/>
      <c r="F6" s="46"/>
      <c r="G6" s="47"/>
      <c r="H6" s="46"/>
      <c r="I6" s="47"/>
      <c r="J6" s="46"/>
      <c r="K6" s="47"/>
      <c r="L6" s="46"/>
      <c r="M6" s="47"/>
    </row>
    <row r="7" spans="1:13" ht="39.950000000000003" customHeight="1" x14ac:dyDescent="0.15">
      <c r="A7" s="44"/>
      <c r="B7" s="48" t="s">
        <v>84</v>
      </c>
      <c r="C7" s="48"/>
      <c r="D7" s="48" t="s">
        <v>11</v>
      </c>
      <c r="E7" s="48"/>
      <c r="F7" s="48" t="s">
        <v>697</v>
      </c>
      <c r="G7" s="48"/>
      <c r="H7" s="48" t="s">
        <v>11</v>
      </c>
      <c r="I7" s="48"/>
      <c r="J7" s="48" t="s">
        <v>11</v>
      </c>
      <c r="K7" s="48"/>
      <c r="L7" s="48" t="s">
        <v>11</v>
      </c>
      <c r="M7" s="48"/>
    </row>
    <row r="8" spans="1:13" ht="39.950000000000003" customHeight="1" x14ac:dyDescent="0.15">
      <c r="A8" s="44"/>
      <c r="B8" s="48" t="s">
        <v>698</v>
      </c>
      <c r="C8" s="48"/>
      <c r="D8" s="48" t="s">
        <v>699</v>
      </c>
      <c r="E8" s="48"/>
      <c r="F8" s="48" t="s">
        <v>92</v>
      </c>
      <c r="G8" s="48"/>
      <c r="H8" s="49" t="s">
        <v>83</v>
      </c>
      <c r="I8" s="50"/>
      <c r="J8" s="48" t="s">
        <v>700</v>
      </c>
      <c r="K8" s="48"/>
      <c r="L8" s="48" t="s">
        <v>120</v>
      </c>
      <c r="M8" s="48"/>
    </row>
    <row r="9" spans="1:13" ht="39.950000000000003" customHeight="1" x14ac:dyDescent="0.15">
      <c r="A9" s="44"/>
      <c r="B9" s="48" t="s">
        <v>73</v>
      </c>
      <c r="C9" s="48"/>
      <c r="D9" s="48" t="s">
        <v>374</v>
      </c>
      <c r="E9" s="48"/>
      <c r="F9" s="48" t="s">
        <v>96</v>
      </c>
      <c r="G9" s="48"/>
      <c r="H9" s="48" t="s">
        <v>701</v>
      </c>
      <c r="I9" s="48"/>
      <c r="J9" s="48" t="s">
        <v>245</v>
      </c>
      <c r="K9" s="48"/>
      <c r="L9" s="48" t="s">
        <v>74</v>
      </c>
      <c r="M9" s="48"/>
    </row>
    <row r="10" spans="1:13" ht="39.950000000000003" customHeight="1" x14ac:dyDescent="0.15">
      <c r="A10" s="44"/>
      <c r="B10" s="48" t="s">
        <v>342</v>
      </c>
      <c r="C10" s="48"/>
      <c r="D10" s="48" t="s">
        <v>377</v>
      </c>
      <c r="E10" s="48"/>
      <c r="F10" s="48" t="s">
        <v>101</v>
      </c>
      <c r="G10" s="48"/>
      <c r="H10" s="48" t="s">
        <v>179</v>
      </c>
      <c r="I10" s="48"/>
      <c r="J10" s="48" t="s">
        <v>266</v>
      </c>
      <c r="K10" s="48"/>
      <c r="L10" s="48" t="s">
        <v>702</v>
      </c>
      <c r="M10" s="48"/>
    </row>
    <row r="11" spans="1:13" ht="39.950000000000003" customHeight="1" x14ac:dyDescent="0.15">
      <c r="A11" s="44"/>
      <c r="B11" s="48" t="s">
        <v>208</v>
      </c>
      <c r="C11" s="48"/>
      <c r="D11" s="48" t="s">
        <v>703</v>
      </c>
      <c r="E11" s="48"/>
      <c r="F11" s="48" t="s">
        <v>106</v>
      </c>
      <c r="G11" s="48"/>
      <c r="H11" s="48" t="s">
        <v>704</v>
      </c>
      <c r="I11" s="48"/>
      <c r="J11" s="48" t="s">
        <v>705</v>
      </c>
      <c r="K11" s="48"/>
      <c r="L11" s="48" t="s">
        <v>706</v>
      </c>
      <c r="M11" s="48"/>
    </row>
    <row r="12" spans="1:13" ht="39.950000000000003" customHeight="1" x14ac:dyDescent="0.15">
      <c r="A12" s="44"/>
      <c r="B12" s="49" t="s">
        <v>39</v>
      </c>
      <c r="C12" s="50"/>
      <c r="D12" s="49" t="s">
        <v>39</v>
      </c>
      <c r="E12" s="50"/>
      <c r="F12" s="49" t="s">
        <v>36</v>
      </c>
      <c r="G12" s="50"/>
      <c r="H12" s="49" t="s">
        <v>40</v>
      </c>
      <c r="I12" s="50"/>
      <c r="J12" s="49" t="s">
        <v>38</v>
      </c>
      <c r="K12" s="50"/>
      <c r="L12" s="49" t="s">
        <v>37</v>
      </c>
      <c r="M12" s="50"/>
    </row>
    <row r="13" spans="1:13" ht="39.950000000000003" customHeight="1" x14ac:dyDescent="0.15">
      <c r="A13" s="44"/>
      <c r="B13" s="51" t="s">
        <v>36</v>
      </c>
      <c r="C13" s="52"/>
      <c r="D13" s="51" t="s">
        <v>36</v>
      </c>
      <c r="E13" s="52"/>
      <c r="F13" s="51"/>
      <c r="G13" s="52"/>
      <c r="H13" s="51" t="s">
        <v>36</v>
      </c>
      <c r="I13" s="52"/>
      <c r="J13" s="51" t="s">
        <v>36</v>
      </c>
      <c r="K13" s="52"/>
      <c r="L13" s="51" t="s">
        <v>36</v>
      </c>
      <c r="M13" s="52"/>
    </row>
    <row r="14" spans="1:13" ht="15" customHeight="1" x14ac:dyDescent="0.15">
      <c r="A14" s="45"/>
      <c r="B14" s="15">
        <f>B18-B16</f>
        <v>533</v>
      </c>
      <c r="C14" s="13" t="s">
        <v>49</v>
      </c>
      <c r="D14" s="15">
        <f t="shared" ref="D14" si="0">D18-D16</f>
        <v>655</v>
      </c>
      <c r="E14" s="13" t="s">
        <v>49</v>
      </c>
      <c r="F14" s="15">
        <f t="shared" ref="F14" si="1">F18-F16</f>
        <v>657</v>
      </c>
      <c r="G14" s="13" t="s">
        <v>49</v>
      </c>
      <c r="H14" s="15">
        <f t="shared" ref="H14" si="2">H18-H16</f>
        <v>597</v>
      </c>
      <c r="I14" s="13" t="s">
        <v>49</v>
      </c>
      <c r="J14" s="15">
        <f t="shared" ref="J14" si="3">J18-J16</f>
        <v>579</v>
      </c>
      <c r="K14" s="13" t="s">
        <v>49</v>
      </c>
      <c r="L14" s="15">
        <f>L18-L16</f>
        <v>637</v>
      </c>
      <c r="M14" s="13" t="s">
        <v>49</v>
      </c>
    </row>
    <row r="15" spans="1:13" ht="50.1" customHeight="1" x14ac:dyDescent="0.15">
      <c r="A15" s="43" t="s">
        <v>41</v>
      </c>
      <c r="B15" s="53" t="s">
        <v>348</v>
      </c>
      <c r="C15" s="54"/>
      <c r="D15" s="53" t="s">
        <v>707</v>
      </c>
      <c r="E15" s="54"/>
      <c r="F15" s="53" t="s">
        <v>56</v>
      </c>
      <c r="G15" s="54"/>
      <c r="H15" s="53" t="s">
        <v>133</v>
      </c>
      <c r="I15" s="54"/>
      <c r="J15" s="55" t="s">
        <v>237</v>
      </c>
      <c r="K15" s="55"/>
      <c r="L15" s="53" t="s">
        <v>186</v>
      </c>
      <c r="M15" s="54"/>
    </row>
    <row r="16" spans="1:13" ht="15" customHeight="1" x14ac:dyDescent="0.15">
      <c r="A16" s="45"/>
      <c r="B16" s="14">
        <v>72</v>
      </c>
      <c r="C16" s="13" t="s">
        <v>49</v>
      </c>
      <c r="D16" s="14">
        <v>65</v>
      </c>
      <c r="E16" s="13" t="s">
        <v>49</v>
      </c>
      <c r="F16" s="14">
        <v>79</v>
      </c>
      <c r="G16" s="13" t="s">
        <v>49</v>
      </c>
      <c r="H16" s="14">
        <v>106</v>
      </c>
      <c r="I16" s="13" t="s">
        <v>49</v>
      </c>
      <c r="J16" s="14">
        <v>64</v>
      </c>
      <c r="K16" s="13" t="s">
        <v>49</v>
      </c>
      <c r="L16" s="14">
        <v>42</v>
      </c>
      <c r="M16" s="13" t="s">
        <v>49</v>
      </c>
    </row>
    <row r="17" spans="1:13" ht="15" customHeight="1" x14ac:dyDescent="0.15">
      <c r="A17" s="5"/>
      <c r="B17" s="6"/>
      <c r="C17" s="7"/>
      <c r="D17" s="6"/>
      <c r="E17" s="7"/>
      <c r="F17" s="6"/>
      <c r="G17" s="7"/>
      <c r="H17" s="6"/>
      <c r="I17" s="7"/>
      <c r="J17" s="6"/>
      <c r="K17" s="7"/>
      <c r="L17" s="6"/>
      <c r="M17" s="7"/>
    </row>
    <row r="18" spans="1:13" ht="23.1" customHeight="1" x14ac:dyDescent="0.15">
      <c r="A18" s="9" t="s">
        <v>48</v>
      </c>
      <c r="B18" s="10">
        <v>605</v>
      </c>
      <c r="C18" s="11" t="s">
        <v>49</v>
      </c>
      <c r="D18" s="10">
        <v>720</v>
      </c>
      <c r="E18" s="11" t="s">
        <v>49</v>
      </c>
      <c r="F18" s="10">
        <v>736</v>
      </c>
      <c r="G18" s="11" t="s">
        <v>49</v>
      </c>
      <c r="H18" s="10">
        <v>703</v>
      </c>
      <c r="I18" s="11" t="s">
        <v>49</v>
      </c>
      <c r="J18" s="10">
        <v>643</v>
      </c>
      <c r="K18" s="11" t="s">
        <v>49</v>
      </c>
      <c r="L18" s="10">
        <v>679</v>
      </c>
      <c r="M18" s="11" t="s">
        <v>49</v>
      </c>
    </row>
    <row r="19" spans="1:13" ht="23.1" customHeight="1" x14ac:dyDescent="0.15">
      <c r="A19" s="9" t="s">
        <v>50</v>
      </c>
      <c r="B19" s="12">
        <v>24.7</v>
      </c>
      <c r="C19" s="11" t="s">
        <v>51</v>
      </c>
      <c r="D19" s="12">
        <v>24.5</v>
      </c>
      <c r="E19" s="11" t="s">
        <v>51</v>
      </c>
      <c r="F19" s="12">
        <v>24.8</v>
      </c>
      <c r="G19" s="11" t="s">
        <v>51</v>
      </c>
      <c r="H19" s="12">
        <v>25.8</v>
      </c>
      <c r="I19" s="11" t="s">
        <v>51</v>
      </c>
      <c r="J19" s="12">
        <v>28</v>
      </c>
      <c r="K19" s="11" t="s">
        <v>51</v>
      </c>
      <c r="L19" s="12">
        <v>26.1</v>
      </c>
      <c r="M19" s="11" t="s">
        <v>51</v>
      </c>
    </row>
    <row r="20" spans="1:13" ht="23.1" customHeight="1" x14ac:dyDescent="0.15">
      <c r="A20" s="9" t="s">
        <v>53</v>
      </c>
      <c r="B20" s="12">
        <v>3.5</v>
      </c>
      <c r="C20" s="11" t="s">
        <v>51</v>
      </c>
      <c r="D20" s="12">
        <v>3.6</v>
      </c>
      <c r="E20" s="11" t="s">
        <v>51</v>
      </c>
      <c r="F20" s="12">
        <v>3.8</v>
      </c>
      <c r="G20" s="11" t="s">
        <v>51</v>
      </c>
      <c r="H20" s="12">
        <v>2.7</v>
      </c>
      <c r="I20" s="11" t="s">
        <v>51</v>
      </c>
      <c r="J20" s="12">
        <v>4</v>
      </c>
      <c r="K20" s="11" t="s">
        <v>51</v>
      </c>
      <c r="L20" s="12">
        <v>3.7</v>
      </c>
      <c r="M20" s="11" t="s">
        <v>51</v>
      </c>
    </row>
  </sheetData>
  <mergeCells count="77">
    <mergeCell ref="L1:M1"/>
    <mergeCell ref="A2:M2"/>
    <mergeCell ref="B3:C3"/>
    <mergeCell ref="D3:E3"/>
    <mergeCell ref="F3:G3"/>
    <mergeCell ref="H3:I3"/>
    <mergeCell ref="J3:K3"/>
    <mergeCell ref="L3:M3"/>
    <mergeCell ref="A4:A5"/>
    <mergeCell ref="B4:C4"/>
    <mergeCell ref="D4:E4"/>
    <mergeCell ref="F4:G4"/>
    <mergeCell ref="H4:I4"/>
    <mergeCell ref="L4:M4"/>
    <mergeCell ref="B5:C5"/>
    <mergeCell ref="D5:E5"/>
    <mergeCell ref="F5:G5"/>
    <mergeCell ref="H5:I5"/>
    <mergeCell ref="J5:K5"/>
    <mergeCell ref="L5:M5"/>
    <mergeCell ref="J4:K4"/>
    <mergeCell ref="A6:A14"/>
    <mergeCell ref="B6:C6"/>
    <mergeCell ref="D6:E6"/>
    <mergeCell ref="F6:G6"/>
    <mergeCell ref="H6:I6"/>
    <mergeCell ref="B8:C8"/>
    <mergeCell ref="D8:E8"/>
    <mergeCell ref="F8:G8"/>
    <mergeCell ref="H8:I8"/>
    <mergeCell ref="L6:M6"/>
    <mergeCell ref="B7:C7"/>
    <mergeCell ref="D7:E7"/>
    <mergeCell ref="F7:G7"/>
    <mergeCell ref="H7:I7"/>
    <mergeCell ref="J7:K7"/>
    <mergeCell ref="L7:M7"/>
    <mergeCell ref="J6:K6"/>
    <mergeCell ref="J8:K8"/>
    <mergeCell ref="L8:M8"/>
    <mergeCell ref="B9:C9"/>
    <mergeCell ref="D9:E9"/>
    <mergeCell ref="F9:G9"/>
    <mergeCell ref="H9:I9"/>
    <mergeCell ref="J9:K9"/>
    <mergeCell ref="L9:M9"/>
    <mergeCell ref="L11:M11"/>
    <mergeCell ref="B10:C10"/>
    <mergeCell ref="D10:E10"/>
    <mergeCell ref="F10:G10"/>
    <mergeCell ref="H10:I10"/>
    <mergeCell ref="J10:K10"/>
    <mergeCell ref="L10:M10"/>
    <mergeCell ref="B11:C11"/>
    <mergeCell ref="D11:E11"/>
    <mergeCell ref="F11:G11"/>
    <mergeCell ref="H11:I11"/>
    <mergeCell ref="J11:K11"/>
    <mergeCell ref="L13:M13"/>
    <mergeCell ref="B12:C12"/>
    <mergeCell ref="D12:E12"/>
    <mergeCell ref="F12:G12"/>
    <mergeCell ref="H12:I12"/>
    <mergeCell ref="J12:K12"/>
    <mergeCell ref="L12:M12"/>
    <mergeCell ref="B13:C13"/>
    <mergeCell ref="D13:E13"/>
    <mergeCell ref="F13:G13"/>
    <mergeCell ref="H13:I13"/>
    <mergeCell ref="J13:K13"/>
    <mergeCell ref="L15:M15"/>
    <mergeCell ref="A15:A16"/>
    <mergeCell ref="B15:C15"/>
    <mergeCell ref="D15:E15"/>
    <mergeCell ref="F15:G15"/>
    <mergeCell ref="H15:I15"/>
    <mergeCell ref="J15:K15"/>
  </mergeCells>
  <phoneticPr fontId="4"/>
  <conditionalFormatting sqref="B7:M12">
    <cfRule type="cellIs" dxfId="126" priority="1" operator="equal">
      <formula>0</formula>
    </cfRule>
  </conditionalFormatting>
  <conditionalFormatting sqref="B15:M15">
    <cfRule type="cellIs" dxfId="125" priority="2" operator="equal">
      <formula>0</formula>
    </cfRule>
  </conditionalFormatting>
  <conditionalFormatting sqref="B18:M18">
    <cfRule type="cellIs" dxfId="124" priority="3" operator="equal">
      <formula>0</formula>
    </cfRule>
  </conditionalFormatting>
  <pageMargins left="0.62992125984251968" right="0" top="0.31496062992125984" bottom="0.19685039370078741" header="0.51181102362204722" footer="0.51181102362204722"/>
  <pageSetup paperSize="12" scale="12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56E151-9BE7-4ADF-B0A1-5435DA5E8F2D}">
  <sheetPr codeName="Sheet3"/>
  <dimension ref="A1:M20"/>
  <sheetViews>
    <sheetView zoomScale="90" workbookViewId="0">
      <selection activeCell="A2" sqref="A2:M2"/>
    </sheetView>
  </sheetViews>
  <sheetFormatPr defaultColWidth="9" defaultRowHeight="18.75" x14ac:dyDescent="0.15"/>
  <cols>
    <col min="1" max="1" width="12.625" style="1" customWidth="1"/>
    <col min="2" max="2" width="14.125" style="1" customWidth="1"/>
    <col min="3" max="3" width="7.375" style="1" customWidth="1"/>
    <col min="4" max="4" width="14.125" style="1" customWidth="1"/>
    <col min="5" max="5" width="7.375" style="1" customWidth="1"/>
    <col min="6" max="6" width="14.125" style="1" customWidth="1"/>
    <col min="7" max="7" width="7.375" style="1" customWidth="1"/>
    <col min="8" max="8" width="14.125" style="1" customWidth="1"/>
    <col min="9" max="9" width="7.375" style="1" customWidth="1"/>
    <col min="10" max="10" width="14.125" style="1" customWidth="1"/>
    <col min="11" max="11" width="7.375" style="1" customWidth="1"/>
    <col min="12" max="12" width="14.125" style="1" customWidth="1"/>
    <col min="13" max="13" width="7.375" style="1" customWidth="1"/>
    <col min="14" max="16384" width="9" style="1"/>
  </cols>
  <sheetData>
    <row r="1" spans="1:13" ht="24.95" customHeight="1" x14ac:dyDescent="0.15">
      <c r="L1" s="35"/>
      <c r="M1" s="35"/>
    </row>
    <row r="2" spans="1:13" ht="50.1" customHeight="1" x14ac:dyDescent="0.15">
      <c r="A2" s="36" t="s">
        <v>54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</row>
    <row r="3" spans="1:13" ht="24.95" customHeight="1" x14ac:dyDescent="0.15">
      <c r="A3" s="1" t="s">
        <v>1</v>
      </c>
      <c r="B3" s="58" t="s">
        <v>696</v>
      </c>
      <c r="C3" s="58"/>
      <c r="D3" s="37"/>
      <c r="E3" s="37"/>
      <c r="F3" s="37"/>
      <c r="G3" s="37"/>
      <c r="H3" s="38"/>
      <c r="I3" s="39"/>
      <c r="J3" s="40"/>
      <c r="K3" s="40"/>
      <c r="L3" s="40"/>
      <c r="M3" s="40"/>
    </row>
    <row r="4" spans="1:13" ht="39.950000000000003" customHeight="1" x14ac:dyDescent="0.15">
      <c r="A4" s="32"/>
      <c r="B4" s="33">
        <v>46034</v>
      </c>
      <c r="C4" s="34"/>
      <c r="D4" s="33">
        <f>B4+1</f>
        <v>46035</v>
      </c>
      <c r="E4" s="34"/>
      <c r="F4" s="33">
        <f>B4+2</f>
        <v>46036</v>
      </c>
      <c r="G4" s="34"/>
      <c r="H4" s="33">
        <f>B4+3</f>
        <v>46037</v>
      </c>
      <c r="I4" s="34"/>
      <c r="J4" s="33">
        <f>B4+4</f>
        <v>46038</v>
      </c>
      <c r="K4" s="34"/>
      <c r="L4" s="33">
        <f>B4+5</f>
        <v>46039</v>
      </c>
      <c r="M4" s="34"/>
    </row>
    <row r="5" spans="1:13" ht="30" customHeight="1" x14ac:dyDescent="0.15">
      <c r="A5" s="32"/>
      <c r="B5" s="41" t="s">
        <v>3</v>
      </c>
      <c r="C5" s="42"/>
      <c r="D5" s="41" t="s">
        <v>4</v>
      </c>
      <c r="E5" s="42"/>
      <c r="F5" s="41" t="s">
        <v>5</v>
      </c>
      <c r="G5" s="42"/>
      <c r="H5" s="41" t="s">
        <v>6</v>
      </c>
      <c r="I5" s="42"/>
      <c r="J5" s="41" t="s">
        <v>7</v>
      </c>
      <c r="K5" s="42"/>
      <c r="L5" s="41" t="s">
        <v>8</v>
      </c>
      <c r="M5" s="42"/>
    </row>
    <row r="6" spans="1:13" ht="9.9499999999999993" customHeight="1" x14ac:dyDescent="0.15">
      <c r="A6" s="43" t="s">
        <v>9</v>
      </c>
      <c r="B6" s="46"/>
      <c r="C6" s="47"/>
      <c r="D6" s="46"/>
      <c r="E6" s="47"/>
      <c r="F6" s="46"/>
      <c r="G6" s="47"/>
      <c r="H6" s="46"/>
      <c r="I6" s="47"/>
      <c r="J6" s="46"/>
      <c r="K6" s="47"/>
      <c r="L6" s="46"/>
      <c r="M6" s="47"/>
    </row>
    <row r="7" spans="1:13" ht="39.950000000000003" customHeight="1" x14ac:dyDescent="0.15">
      <c r="A7" s="44"/>
      <c r="B7" s="48" t="s">
        <v>11</v>
      </c>
      <c r="C7" s="48"/>
      <c r="D7" s="48" t="s">
        <v>193</v>
      </c>
      <c r="E7" s="48"/>
      <c r="F7" s="48" t="s">
        <v>11</v>
      </c>
      <c r="G7" s="48"/>
      <c r="H7" s="48" t="s">
        <v>11</v>
      </c>
      <c r="I7" s="48"/>
      <c r="J7" s="48" t="s">
        <v>11</v>
      </c>
      <c r="K7" s="48"/>
      <c r="L7" s="48" t="s">
        <v>11</v>
      </c>
      <c r="M7" s="48"/>
    </row>
    <row r="8" spans="1:13" ht="39.950000000000003" customHeight="1" x14ac:dyDescent="0.15">
      <c r="A8" s="44"/>
      <c r="B8" s="48" t="s">
        <v>684</v>
      </c>
      <c r="C8" s="48"/>
      <c r="D8" s="48" t="s">
        <v>90</v>
      </c>
      <c r="E8" s="48"/>
      <c r="F8" s="48" t="s">
        <v>81</v>
      </c>
      <c r="G8" s="48"/>
      <c r="H8" s="49" t="s">
        <v>685</v>
      </c>
      <c r="I8" s="50"/>
      <c r="J8" s="48" t="s">
        <v>173</v>
      </c>
      <c r="K8" s="48"/>
      <c r="L8" s="48" t="s">
        <v>686</v>
      </c>
      <c r="M8" s="48"/>
    </row>
    <row r="9" spans="1:13" ht="39.950000000000003" customHeight="1" x14ac:dyDescent="0.15">
      <c r="A9" s="44"/>
      <c r="B9" s="48" t="s">
        <v>687</v>
      </c>
      <c r="C9" s="48"/>
      <c r="D9" s="48" t="s">
        <v>594</v>
      </c>
      <c r="E9" s="48"/>
      <c r="F9" s="48" t="s">
        <v>23</v>
      </c>
      <c r="G9" s="48"/>
      <c r="H9" s="48" t="s">
        <v>667</v>
      </c>
      <c r="I9" s="48"/>
      <c r="J9" s="48" t="s">
        <v>74</v>
      </c>
      <c r="K9" s="48"/>
      <c r="L9" s="48" t="s">
        <v>688</v>
      </c>
      <c r="M9" s="48"/>
    </row>
    <row r="10" spans="1:13" ht="39.950000000000003" customHeight="1" x14ac:dyDescent="0.15">
      <c r="A10" s="44"/>
      <c r="B10" s="48" t="s">
        <v>462</v>
      </c>
      <c r="C10" s="48"/>
      <c r="D10" s="48" t="s">
        <v>55</v>
      </c>
      <c r="E10" s="48"/>
      <c r="F10" s="48" t="s">
        <v>689</v>
      </c>
      <c r="G10" s="48"/>
      <c r="H10" s="48" t="s">
        <v>690</v>
      </c>
      <c r="I10" s="48"/>
      <c r="J10" s="48" t="s">
        <v>691</v>
      </c>
      <c r="K10" s="48"/>
      <c r="L10" s="48" t="s">
        <v>692</v>
      </c>
      <c r="M10" s="48"/>
    </row>
    <row r="11" spans="1:13" ht="39.950000000000003" customHeight="1" x14ac:dyDescent="0.15">
      <c r="A11" s="44"/>
      <c r="B11" s="48" t="s">
        <v>421</v>
      </c>
      <c r="C11" s="48"/>
      <c r="D11" s="48" t="s">
        <v>104</v>
      </c>
      <c r="E11" s="48"/>
      <c r="F11" s="48" t="s">
        <v>693</v>
      </c>
      <c r="G11" s="48"/>
      <c r="H11" s="48" t="s">
        <v>227</v>
      </c>
      <c r="I11" s="48"/>
      <c r="J11" s="48" t="s">
        <v>589</v>
      </c>
      <c r="K11" s="48"/>
      <c r="L11" s="48" t="s">
        <v>694</v>
      </c>
      <c r="M11" s="48"/>
    </row>
    <row r="12" spans="1:13" ht="39.950000000000003" customHeight="1" x14ac:dyDescent="0.15">
      <c r="A12" s="44"/>
      <c r="B12" s="49" t="s">
        <v>38</v>
      </c>
      <c r="C12" s="50"/>
      <c r="D12" s="51" t="s">
        <v>36</v>
      </c>
      <c r="E12" s="52"/>
      <c r="F12" s="49" t="s">
        <v>37</v>
      </c>
      <c r="G12" s="50"/>
      <c r="H12" s="49" t="s">
        <v>108</v>
      </c>
      <c r="I12" s="50"/>
      <c r="J12" s="49" t="s">
        <v>39</v>
      </c>
      <c r="K12" s="50"/>
      <c r="L12" s="49" t="s">
        <v>40</v>
      </c>
      <c r="M12" s="50"/>
    </row>
    <row r="13" spans="1:13" ht="39.950000000000003" customHeight="1" x14ac:dyDescent="0.15">
      <c r="A13" s="44"/>
      <c r="B13" s="51" t="s">
        <v>36</v>
      </c>
      <c r="C13" s="52"/>
      <c r="D13" s="51"/>
      <c r="E13" s="52"/>
      <c r="F13" s="51" t="s">
        <v>36</v>
      </c>
      <c r="G13" s="52"/>
      <c r="H13" s="51" t="s">
        <v>36</v>
      </c>
      <c r="I13" s="52"/>
      <c r="J13" s="51" t="s">
        <v>36</v>
      </c>
      <c r="K13" s="52"/>
      <c r="L13" s="51" t="s">
        <v>36</v>
      </c>
      <c r="M13" s="52"/>
    </row>
    <row r="14" spans="1:13" ht="15" customHeight="1" x14ac:dyDescent="0.15">
      <c r="A14" s="45"/>
      <c r="B14" s="15">
        <f>B18-B16</f>
        <v>525</v>
      </c>
      <c r="C14" s="13" t="s">
        <v>49</v>
      </c>
      <c r="D14" s="15">
        <f t="shared" ref="D14" si="0">D18-D16</f>
        <v>612</v>
      </c>
      <c r="E14" s="13" t="s">
        <v>49</v>
      </c>
      <c r="F14" s="15">
        <f t="shared" ref="F14" si="1">F18-F16</f>
        <v>573</v>
      </c>
      <c r="G14" s="13" t="s">
        <v>49</v>
      </c>
      <c r="H14" s="15">
        <f t="shared" ref="H14" si="2">H18-H16</f>
        <v>625</v>
      </c>
      <c r="I14" s="13" t="s">
        <v>49</v>
      </c>
      <c r="J14" s="15">
        <f t="shared" ref="J14" si="3">J18-J16</f>
        <v>577</v>
      </c>
      <c r="K14" s="13" t="s">
        <v>49</v>
      </c>
      <c r="L14" s="15">
        <f>L18-L16</f>
        <v>555</v>
      </c>
      <c r="M14" s="13" t="s">
        <v>49</v>
      </c>
    </row>
    <row r="15" spans="1:13" ht="50.1" customHeight="1" x14ac:dyDescent="0.15">
      <c r="A15" s="43" t="s">
        <v>41</v>
      </c>
      <c r="B15" s="53" t="s">
        <v>31</v>
      </c>
      <c r="C15" s="54"/>
      <c r="D15" s="53" t="s">
        <v>454</v>
      </c>
      <c r="E15" s="54"/>
      <c r="F15" s="53" t="s">
        <v>695</v>
      </c>
      <c r="G15" s="54"/>
      <c r="H15" s="53" t="s">
        <v>109</v>
      </c>
      <c r="I15" s="54"/>
      <c r="J15" s="55" t="s">
        <v>111</v>
      </c>
      <c r="K15" s="55"/>
      <c r="L15" s="53" t="s">
        <v>112</v>
      </c>
      <c r="M15" s="54"/>
    </row>
    <row r="16" spans="1:13" ht="15" customHeight="1" x14ac:dyDescent="0.15">
      <c r="A16" s="45"/>
      <c r="B16" s="14">
        <v>92</v>
      </c>
      <c r="C16" s="13" t="s">
        <v>49</v>
      </c>
      <c r="D16" s="14">
        <v>65</v>
      </c>
      <c r="E16" s="13" t="s">
        <v>49</v>
      </c>
      <c r="F16" s="14">
        <v>82</v>
      </c>
      <c r="G16" s="13" t="s">
        <v>49</v>
      </c>
      <c r="H16" s="14">
        <v>55</v>
      </c>
      <c r="I16" s="13" t="s">
        <v>49</v>
      </c>
      <c r="J16" s="14">
        <v>128</v>
      </c>
      <c r="K16" s="13" t="s">
        <v>49</v>
      </c>
      <c r="L16" s="14">
        <v>57</v>
      </c>
      <c r="M16" s="13" t="s">
        <v>49</v>
      </c>
    </row>
    <row r="17" spans="1:13" ht="15" customHeight="1" x14ac:dyDescent="0.15">
      <c r="A17" s="5"/>
      <c r="B17" s="6"/>
      <c r="C17" s="7"/>
      <c r="D17" s="6"/>
      <c r="E17" s="7"/>
      <c r="F17" s="6"/>
      <c r="G17" s="7"/>
      <c r="H17" s="6"/>
      <c r="I17" s="7"/>
      <c r="J17" s="6"/>
      <c r="K17" s="7"/>
      <c r="L17" s="6"/>
      <c r="M17" s="7"/>
    </row>
    <row r="18" spans="1:13" ht="23.1" customHeight="1" x14ac:dyDescent="0.15">
      <c r="A18" s="9" t="s">
        <v>48</v>
      </c>
      <c r="B18" s="10">
        <v>617</v>
      </c>
      <c r="C18" s="11" t="s">
        <v>49</v>
      </c>
      <c r="D18" s="10">
        <v>677</v>
      </c>
      <c r="E18" s="11" t="s">
        <v>49</v>
      </c>
      <c r="F18" s="10">
        <v>655</v>
      </c>
      <c r="G18" s="11" t="s">
        <v>49</v>
      </c>
      <c r="H18" s="10">
        <v>680</v>
      </c>
      <c r="I18" s="11" t="s">
        <v>49</v>
      </c>
      <c r="J18" s="10">
        <v>705</v>
      </c>
      <c r="K18" s="11" t="s">
        <v>49</v>
      </c>
      <c r="L18" s="10">
        <v>612</v>
      </c>
      <c r="M18" s="11" t="s">
        <v>49</v>
      </c>
    </row>
    <row r="19" spans="1:13" ht="23.1" customHeight="1" x14ac:dyDescent="0.15">
      <c r="A19" s="9" t="s">
        <v>50</v>
      </c>
      <c r="B19" s="12">
        <v>24.5</v>
      </c>
      <c r="C19" s="11" t="s">
        <v>51</v>
      </c>
      <c r="D19" s="12">
        <v>19.8</v>
      </c>
      <c r="E19" s="11" t="s">
        <v>51</v>
      </c>
      <c r="F19" s="12">
        <v>24</v>
      </c>
      <c r="G19" s="11" t="s">
        <v>51</v>
      </c>
      <c r="H19" s="12">
        <v>29.1</v>
      </c>
      <c r="I19" s="11" t="s">
        <v>51</v>
      </c>
      <c r="J19" s="12">
        <v>30.2</v>
      </c>
      <c r="K19" s="11" t="s">
        <v>51</v>
      </c>
      <c r="L19" s="12">
        <v>25.3</v>
      </c>
      <c r="M19" s="11" t="s">
        <v>51</v>
      </c>
    </row>
    <row r="20" spans="1:13" ht="23.1" customHeight="1" x14ac:dyDescent="0.15">
      <c r="A20" s="9" t="s">
        <v>53</v>
      </c>
      <c r="B20" s="12">
        <v>3.8</v>
      </c>
      <c r="C20" s="11" t="s">
        <v>51</v>
      </c>
      <c r="D20" s="12">
        <v>2.6</v>
      </c>
      <c r="E20" s="11" t="s">
        <v>51</v>
      </c>
      <c r="F20" s="12">
        <v>3.4</v>
      </c>
      <c r="G20" s="11" t="s">
        <v>51</v>
      </c>
      <c r="H20" s="12">
        <v>3.4</v>
      </c>
      <c r="I20" s="11" t="s">
        <v>51</v>
      </c>
      <c r="J20" s="12">
        <v>3.4</v>
      </c>
      <c r="K20" s="11" t="s">
        <v>51</v>
      </c>
      <c r="L20" s="12">
        <v>3.9</v>
      </c>
      <c r="M20" s="11" t="s">
        <v>51</v>
      </c>
    </row>
  </sheetData>
  <mergeCells count="77">
    <mergeCell ref="L15:M15"/>
    <mergeCell ref="A15:A16"/>
    <mergeCell ref="B15:C15"/>
    <mergeCell ref="D15:E15"/>
    <mergeCell ref="F15:G15"/>
    <mergeCell ref="H15:I15"/>
    <mergeCell ref="J15:K15"/>
    <mergeCell ref="L13:M13"/>
    <mergeCell ref="B12:C12"/>
    <mergeCell ref="D12:E12"/>
    <mergeCell ref="F12:G12"/>
    <mergeCell ref="H12:I12"/>
    <mergeCell ref="J12:K12"/>
    <mergeCell ref="L12:M12"/>
    <mergeCell ref="B13:C13"/>
    <mergeCell ref="D13:E13"/>
    <mergeCell ref="F13:G13"/>
    <mergeCell ref="H13:I13"/>
    <mergeCell ref="J13:K13"/>
    <mergeCell ref="L11:M11"/>
    <mergeCell ref="B10:C10"/>
    <mergeCell ref="D10:E10"/>
    <mergeCell ref="F10:G10"/>
    <mergeCell ref="H10:I10"/>
    <mergeCell ref="J10:K10"/>
    <mergeCell ref="L10:M10"/>
    <mergeCell ref="B11:C11"/>
    <mergeCell ref="D11:E11"/>
    <mergeCell ref="F11:G11"/>
    <mergeCell ref="H11:I11"/>
    <mergeCell ref="J11:K11"/>
    <mergeCell ref="J8:K8"/>
    <mergeCell ref="L8:M8"/>
    <mergeCell ref="B9:C9"/>
    <mergeCell ref="D9:E9"/>
    <mergeCell ref="F9:G9"/>
    <mergeCell ref="H9:I9"/>
    <mergeCell ref="J9:K9"/>
    <mergeCell ref="L9:M9"/>
    <mergeCell ref="L6:M6"/>
    <mergeCell ref="B7:C7"/>
    <mergeCell ref="D7:E7"/>
    <mergeCell ref="F7:G7"/>
    <mergeCell ref="H7:I7"/>
    <mergeCell ref="J7:K7"/>
    <mergeCell ref="L7:M7"/>
    <mergeCell ref="J6:K6"/>
    <mergeCell ref="A6:A14"/>
    <mergeCell ref="B6:C6"/>
    <mergeCell ref="D6:E6"/>
    <mergeCell ref="F6:G6"/>
    <mergeCell ref="H6:I6"/>
    <mergeCell ref="B8:C8"/>
    <mergeCell ref="D8:E8"/>
    <mergeCell ref="F8:G8"/>
    <mergeCell ref="H8:I8"/>
    <mergeCell ref="L4:M4"/>
    <mergeCell ref="B5:C5"/>
    <mergeCell ref="D5:E5"/>
    <mergeCell ref="F5:G5"/>
    <mergeCell ref="H5:I5"/>
    <mergeCell ref="J5:K5"/>
    <mergeCell ref="L5:M5"/>
    <mergeCell ref="J4:K4"/>
    <mergeCell ref="A4:A5"/>
    <mergeCell ref="B4:C4"/>
    <mergeCell ref="D4:E4"/>
    <mergeCell ref="F4:G4"/>
    <mergeCell ref="H4:I4"/>
    <mergeCell ref="L1:M1"/>
    <mergeCell ref="A2:M2"/>
    <mergeCell ref="B3:C3"/>
    <mergeCell ref="D3:E3"/>
    <mergeCell ref="F3:G3"/>
    <mergeCell ref="H3:I3"/>
    <mergeCell ref="J3:K3"/>
    <mergeCell ref="L3:M3"/>
  </mergeCells>
  <phoneticPr fontId="4"/>
  <conditionalFormatting sqref="B7:M11 B12:C12 F12:M12">
    <cfRule type="cellIs" dxfId="123" priority="1" operator="equal">
      <formula>0</formula>
    </cfRule>
  </conditionalFormatting>
  <conditionalFormatting sqref="B15:M15">
    <cfRule type="cellIs" dxfId="122" priority="2" operator="equal">
      <formula>0</formula>
    </cfRule>
  </conditionalFormatting>
  <conditionalFormatting sqref="B18:M18">
    <cfRule type="cellIs" dxfId="121" priority="3" operator="equal">
      <formula>0</formula>
    </cfRule>
  </conditionalFormatting>
  <pageMargins left="0.62992125984251968" right="0" top="0.31496062992125984" bottom="0.19685039370078741" header="0.51181102362204722" footer="0.51181102362204722"/>
  <pageSetup paperSize="12" scale="120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ADA104-1D86-4D40-8121-B4F1F60656B3}">
  <sheetPr codeName="Sheet4"/>
  <dimension ref="A1:M20"/>
  <sheetViews>
    <sheetView zoomScale="90" workbookViewId="0">
      <selection activeCell="A2" sqref="A2:M2"/>
    </sheetView>
  </sheetViews>
  <sheetFormatPr defaultColWidth="9" defaultRowHeight="18.75" x14ac:dyDescent="0.15"/>
  <cols>
    <col min="1" max="1" width="12.625" style="1" customWidth="1"/>
    <col min="2" max="2" width="14.125" style="1" customWidth="1"/>
    <col min="3" max="3" width="7.375" style="1" customWidth="1"/>
    <col min="4" max="4" width="14.125" style="1" customWidth="1"/>
    <col min="5" max="5" width="7.375" style="1" customWidth="1"/>
    <col min="6" max="6" width="14.125" style="1" customWidth="1"/>
    <col min="7" max="7" width="7.375" style="1" customWidth="1"/>
    <col min="8" max="8" width="14.125" style="1" customWidth="1"/>
    <col min="9" max="9" width="7.375" style="1" customWidth="1"/>
    <col min="10" max="10" width="14.125" style="1" customWidth="1"/>
    <col min="11" max="11" width="7.375" style="1" customWidth="1"/>
    <col min="12" max="12" width="14.125" style="1" customWidth="1"/>
    <col min="13" max="13" width="7.375" style="1" customWidth="1"/>
    <col min="14" max="16384" width="9" style="1"/>
  </cols>
  <sheetData>
    <row r="1" spans="1:13" ht="24.95" customHeight="1" x14ac:dyDescent="0.15">
      <c r="L1" s="35"/>
      <c r="M1" s="35"/>
    </row>
    <row r="2" spans="1:13" ht="50.1" customHeight="1" x14ac:dyDescent="0.15">
      <c r="A2" s="36" t="s">
        <v>54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</row>
    <row r="3" spans="1:13" ht="24.95" customHeight="1" x14ac:dyDescent="0.15">
      <c r="A3" s="1" t="s">
        <v>1</v>
      </c>
      <c r="B3" s="37"/>
      <c r="C3" s="37"/>
      <c r="D3" s="37"/>
      <c r="E3" s="37"/>
      <c r="F3" s="37"/>
      <c r="G3" s="37"/>
      <c r="H3" s="38"/>
      <c r="I3" s="39"/>
      <c r="J3" s="40"/>
      <c r="K3" s="40"/>
      <c r="L3" s="40"/>
      <c r="M3" s="40"/>
    </row>
    <row r="4" spans="1:13" ht="39.950000000000003" customHeight="1" x14ac:dyDescent="0.15">
      <c r="A4" s="32"/>
      <c r="B4" s="33">
        <v>46027</v>
      </c>
      <c r="C4" s="34"/>
      <c r="D4" s="33">
        <f>B4+1</f>
        <v>46028</v>
      </c>
      <c r="E4" s="34"/>
      <c r="F4" s="33">
        <f>B4+2</f>
        <v>46029</v>
      </c>
      <c r="G4" s="34"/>
      <c r="H4" s="33">
        <f>B4+3</f>
        <v>46030</v>
      </c>
      <c r="I4" s="34"/>
      <c r="J4" s="33">
        <f>B4+4</f>
        <v>46031</v>
      </c>
      <c r="K4" s="34"/>
      <c r="L4" s="33">
        <f>B4+5</f>
        <v>46032</v>
      </c>
      <c r="M4" s="34"/>
    </row>
    <row r="5" spans="1:13" ht="30" customHeight="1" x14ac:dyDescent="0.15">
      <c r="A5" s="32"/>
      <c r="B5" s="41" t="s">
        <v>3</v>
      </c>
      <c r="C5" s="42"/>
      <c r="D5" s="41" t="s">
        <v>4</v>
      </c>
      <c r="E5" s="42"/>
      <c r="F5" s="41" t="s">
        <v>5</v>
      </c>
      <c r="G5" s="42"/>
      <c r="H5" s="41" t="s">
        <v>6</v>
      </c>
      <c r="I5" s="42"/>
      <c r="J5" s="41" t="s">
        <v>7</v>
      </c>
      <c r="K5" s="42"/>
      <c r="L5" s="41" t="s">
        <v>8</v>
      </c>
      <c r="M5" s="42"/>
    </row>
    <row r="6" spans="1:13" ht="9.9499999999999993" customHeight="1" x14ac:dyDescent="0.15">
      <c r="A6" s="43" t="s">
        <v>9</v>
      </c>
      <c r="B6" s="46"/>
      <c r="C6" s="47"/>
      <c r="D6" s="46"/>
      <c r="E6" s="47"/>
      <c r="F6" s="46"/>
      <c r="G6" s="47"/>
      <c r="H6" s="46"/>
      <c r="I6" s="47"/>
      <c r="J6" s="46"/>
      <c r="K6" s="47"/>
      <c r="L6" s="46"/>
      <c r="M6" s="47"/>
    </row>
    <row r="7" spans="1:13" ht="39.950000000000003" customHeight="1" x14ac:dyDescent="0.15">
      <c r="A7" s="44"/>
      <c r="B7" s="48" t="str">
        <f>'[1]週間献立（老健・GH）'!$D$13</f>
        <v>ご 飯</v>
      </c>
      <c r="C7" s="48"/>
      <c r="D7" s="48" t="str">
        <f>'[1]週間献立（老健・GH）'!$F$13</f>
        <v>ご 飯</v>
      </c>
      <c r="E7" s="48"/>
      <c r="F7" s="48" t="str">
        <f>'[1]週間献立（老健・GH）'!$J$13</f>
        <v>ご 飯</v>
      </c>
      <c r="G7" s="48"/>
      <c r="H7" s="59" t="str">
        <f>'[1]週間献立（老健・GH）'!$H$13</f>
        <v xml:space="preserve">  七草粥 </v>
      </c>
      <c r="I7" s="59"/>
      <c r="J7" s="48" t="str">
        <f>'[1]週間献立（老健・GH）'!$L$13</f>
        <v>若芽ご飯</v>
      </c>
      <c r="K7" s="48"/>
      <c r="L7" s="48" t="str">
        <f>'[1]週間献立（老健・GH）'!$N$13</f>
        <v>ご 飯</v>
      </c>
      <c r="M7" s="48"/>
    </row>
    <row r="8" spans="1:13" ht="39.950000000000003" customHeight="1" x14ac:dyDescent="0.15">
      <c r="A8" s="44"/>
      <c r="B8" s="48" t="str">
        <f>'[1]週間献立（老健・GH）'!$D$14</f>
        <v>タラのゆかり揚げ</v>
      </c>
      <c r="C8" s="48"/>
      <c r="D8" s="48" t="str">
        <f>'[1]週間献立（老健・GH）'!$F$14</f>
        <v>鶏肉の照り焼き</v>
      </c>
      <c r="E8" s="48"/>
      <c r="F8" s="48" t="str">
        <f>'[1]週間献立（老健・GH）'!$J$14</f>
        <v>コロッケ</v>
      </c>
      <c r="G8" s="48"/>
      <c r="H8" s="48" t="str">
        <f>'[1]週間献立（老健・GH）'!$H$14</f>
        <v>サバの七味焼き</v>
      </c>
      <c r="I8" s="48"/>
      <c r="J8" s="49" t="str">
        <f>'[1]週間献立（老健・GH）'!$L$14</f>
        <v>赤魚のつけ焼き</v>
      </c>
      <c r="K8" s="50"/>
      <c r="L8" s="48" t="str">
        <f>'[1]週間献立（老健・GH）'!$N$42</f>
        <v>豚肉の山椒炒め</v>
      </c>
      <c r="M8" s="48"/>
    </row>
    <row r="9" spans="1:13" ht="39.950000000000003" customHeight="1" x14ac:dyDescent="0.15">
      <c r="A9" s="44"/>
      <c r="B9" s="48" t="str">
        <f>'[1]週間献立（老健・GH）'!$D$15</f>
        <v>オクラの和え物</v>
      </c>
      <c r="C9" s="48"/>
      <c r="D9" s="49" t="str">
        <f>'[1]週間献立（老健・GH）'!$F$15</f>
        <v>ほうれん草の生姜和え</v>
      </c>
      <c r="E9" s="50"/>
      <c r="F9" s="48" t="str">
        <f>'[1]週間献立（老健・GH）'!$J$15</f>
        <v>もやしの酢の物</v>
      </c>
      <c r="G9" s="48"/>
      <c r="H9" s="48" t="str">
        <f>'[1]週間献立（老健・GH）'!$H$15</f>
        <v>白菜のおかか和え</v>
      </c>
      <c r="I9" s="48"/>
      <c r="J9" s="49" t="str">
        <f>'[1]週間献立（老健・GH）'!$L$15</f>
        <v>ブロッコリーのサラダ</v>
      </c>
      <c r="K9" s="50"/>
      <c r="L9" s="48" t="str">
        <f>'[1]週間献立（老健・GH）'!$N$43</f>
        <v>なすのずんだ和え</v>
      </c>
      <c r="M9" s="48"/>
    </row>
    <row r="10" spans="1:13" ht="39.950000000000003" customHeight="1" x14ac:dyDescent="0.15">
      <c r="A10" s="44"/>
      <c r="B10" s="48" t="str">
        <f>'[1]週間献立（老健・GH）'!$D$16</f>
        <v>高野豆腐のごった煮</v>
      </c>
      <c r="C10" s="48"/>
      <c r="D10" s="48" t="str">
        <f>'[1]週間献立（老健・GH）'!$F$16</f>
        <v>冬瓜の旨煮</v>
      </c>
      <c r="E10" s="48"/>
      <c r="F10" s="48" t="str">
        <f>'[1]週間献立（老健・GH）'!$J$16</f>
        <v>ふきの煮物</v>
      </c>
      <c r="G10" s="48"/>
      <c r="H10" s="48" t="str">
        <f>'[1]週間献立（老健・GH）'!$H$16</f>
        <v>里芋の旨煮</v>
      </c>
      <c r="I10" s="48"/>
      <c r="J10" s="49" t="str">
        <f>'[1]週間献立（老健・GH）'!$L$16</f>
        <v>春雨のスープ煮</v>
      </c>
      <c r="K10" s="50"/>
      <c r="L10" s="49" t="str">
        <f>'[1]週間献立（老健・GH）'!$N$16</f>
        <v>里芋の煮物</v>
      </c>
      <c r="M10" s="50"/>
    </row>
    <row r="11" spans="1:13" ht="39.950000000000003" customHeight="1" x14ac:dyDescent="0.15">
      <c r="A11" s="44"/>
      <c r="B11" s="48" t="str">
        <f>'[1]週間献立（老健・GH）'!$D$17</f>
        <v>そうめんと人参の味噌汁</v>
      </c>
      <c r="C11" s="48"/>
      <c r="D11" s="48" t="str">
        <f>'[1]週間献立（老健・GH）'!$F$17</f>
        <v>ブナピーと貝割れの味噌汁</v>
      </c>
      <c r="E11" s="48"/>
      <c r="F11" s="48" t="str">
        <f>'[1]週間献立（老健・GH）'!$J$17</f>
        <v>なるとと油揚げの味噌汁</v>
      </c>
      <c r="G11" s="48"/>
      <c r="H11" s="48" t="str">
        <f>'[1]週間献立（老健・GH）'!$H$17</f>
        <v>揚げ玉とみつばの味噌汁</v>
      </c>
      <c r="I11" s="48"/>
      <c r="J11" s="49" t="str">
        <f>'[1]週間献立（老健・GH）'!$L$17</f>
        <v>あられ麩と葱の味噌汁</v>
      </c>
      <c r="K11" s="50"/>
      <c r="L11" s="48" t="str">
        <f>'[1]週間献立（老健・GH）'!$N$17</f>
        <v>油揚げと大根葉の味噌汁</v>
      </c>
      <c r="M11" s="48"/>
    </row>
    <row r="12" spans="1:13" ht="39.950000000000003" customHeight="1" x14ac:dyDescent="0.15">
      <c r="A12" s="44"/>
      <c r="B12" s="49" t="s">
        <v>38</v>
      </c>
      <c r="C12" s="50"/>
      <c r="D12" s="49" t="s">
        <v>37</v>
      </c>
      <c r="E12" s="50"/>
      <c r="F12" s="49" t="s">
        <v>39</v>
      </c>
      <c r="G12" s="50"/>
      <c r="H12" s="51" t="s">
        <v>36</v>
      </c>
      <c r="I12" s="52"/>
      <c r="J12" s="51" t="s">
        <v>36</v>
      </c>
      <c r="K12" s="52"/>
      <c r="L12" s="49" t="s">
        <v>108</v>
      </c>
      <c r="M12" s="50"/>
    </row>
    <row r="13" spans="1:13" ht="39.950000000000003" customHeight="1" x14ac:dyDescent="0.15">
      <c r="A13" s="44"/>
      <c r="B13" s="51" t="s">
        <v>36</v>
      </c>
      <c r="C13" s="52"/>
      <c r="D13" s="51" t="s">
        <v>36</v>
      </c>
      <c r="E13" s="52"/>
      <c r="F13" s="51" t="s">
        <v>36</v>
      </c>
      <c r="G13" s="52"/>
      <c r="H13" s="51"/>
      <c r="I13" s="52"/>
      <c r="J13" s="51"/>
      <c r="K13" s="52"/>
      <c r="L13" s="51" t="s">
        <v>36</v>
      </c>
      <c r="M13" s="52"/>
    </row>
    <row r="14" spans="1:13" ht="15" customHeight="1" x14ac:dyDescent="0.15">
      <c r="A14" s="45"/>
      <c r="B14" s="15">
        <f>B18-B16</f>
        <v>539</v>
      </c>
      <c r="C14" s="13" t="s">
        <v>49</v>
      </c>
      <c r="D14" s="15">
        <f t="shared" ref="D14" si="0">D18-D16</f>
        <v>558</v>
      </c>
      <c r="E14" s="13" t="s">
        <v>49</v>
      </c>
      <c r="F14" s="15">
        <f t="shared" ref="F14" si="1">F18-F16</f>
        <v>504</v>
      </c>
      <c r="G14" s="13" t="s">
        <v>49</v>
      </c>
      <c r="H14" s="15">
        <f t="shared" ref="H14" si="2">H18-H16</f>
        <v>608</v>
      </c>
      <c r="I14" s="13" t="s">
        <v>49</v>
      </c>
      <c r="J14" s="15">
        <f t="shared" ref="J14" si="3">J18-J16</f>
        <v>522</v>
      </c>
      <c r="K14" s="13" t="s">
        <v>49</v>
      </c>
      <c r="L14" s="15">
        <f>L18-L16</f>
        <v>630</v>
      </c>
      <c r="M14" s="13" t="s">
        <v>49</v>
      </c>
    </row>
    <row r="15" spans="1:13" ht="50.1" customHeight="1" x14ac:dyDescent="0.15">
      <c r="A15" s="43" t="s">
        <v>41</v>
      </c>
      <c r="B15" s="53" t="s">
        <v>237</v>
      </c>
      <c r="C15" s="54"/>
      <c r="D15" s="53" t="s">
        <v>185</v>
      </c>
      <c r="E15" s="54"/>
      <c r="F15" s="53" t="s">
        <v>46</v>
      </c>
      <c r="G15" s="54"/>
      <c r="H15" s="53" t="s">
        <v>610</v>
      </c>
      <c r="I15" s="54"/>
      <c r="J15" s="55" t="s">
        <v>235</v>
      </c>
      <c r="K15" s="55"/>
      <c r="L15" s="53" t="s">
        <v>313</v>
      </c>
      <c r="M15" s="54"/>
    </row>
    <row r="16" spans="1:13" ht="15" customHeight="1" x14ac:dyDescent="0.15">
      <c r="A16" s="45"/>
      <c r="B16" s="14">
        <v>102</v>
      </c>
      <c r="C16" s="13" t="s">
        <v>49</v>
      </c>
      <c r="D16" s="14">
        <v>71</v>
      </c>
      <c r="E16" s="13" t="s">
        <v>49</v>
      </c>
      <c r="F16" s="14">
        <v>47</v>
      </c>
      <c r="G16" s="13" t="s">
        <v>49</v>
      </c>
      <c r="H16" s="14">
        <v>56</v>
      </c>
      <c r="I16" s="13" t="s">
        <v>49</v>
      </c>
      <c r="J16" s="14">
        <v>72</v>
      </c>
      <c r="K16" s="13" t="s">
        <v>49</v>
      </c>
      <c r="L16" s="14">
        <v>57</v>
      </c>
      <c r="M16" s="13" t="s">
        <v>49</v>
      </c>
    </row>
    <row r="17" spans="1:13" ht="15" customHeight="1" x14ac:dyDescent="0.15">
      <c r="A17" s="5"/>
      <c r="B17" s="6"/>
      <c r="C17" s="7"/>
      <c r="D17" s="6"/>
      <c r="E17" s="7"/>
      <c r="F17" s="6"/>
      <c r="G17" s="7"/>
      <c r="H17" s="6"/>
      <c r="I17" s="7"/>
      <c r="J17" s="6"/>
      <c r="K17" s="7"/>
      <c r="L17" s="6"/>
      <c r="M17" s="7"/>
    </row>
    <row r="18" spans="1:13" ht="23.1" customHeight="1" x14ac:dyDescent="0.15">
      <c r="A18" s="9" t="s">
        <v>48</v>
      </c>
      <c r="B18" s="10">
        <v>641</v>
      </c>
      <c r="C18" s="11" t="s">
        <v>49</v>
      </c>
      <c r="D18" s="10">
        <v>629</v>
      </c>
      <c r="E18" s="11" t="s">
        <v>49</v>
      </c>
      <c r="F18" s="10">
        <v>551</v>
      </c>
      <c r="G18" s="11" t="s">
        <v>49</v>
      </c>
      <c r="H18" s="10">
        <v>664</v>
      </c>
      <c r="I18" s="11" t="s">
        <v>49</v>
      </c>
      <c r="J18" s="10">
        <v>594</v>
      </c>
      <c r="K18" s="11" t="s">
        <v>49</v>
      </c>
      <c r="L18" s="10">
        <v>687</v>
      </c>
      <c r="M18" s="11" t="s">
        <v>49</v>
      </c>
    </row>
    <row r="19" spans="1:13" ht="23.1" customHeight="1" x14ac:dyDescent="0.15">
      <c r="A19" s="9" t="s">
        <v>50</v>
      </c>
      <c r="B19" s="12">
        <v>26</v>
      </c>
      <c r="C19" s="11" t="s">
        <v>51</v>
      </c>
      <c r="D19" s="12">
        <v>29.4</v>
      </c>
      <c r="E19" s="11" t="s">
        <v>51</v>
      </c>
      <c r="F19" s="12">
        <v>28.1</v>
      </c>
      <c r="G19" s="11" t="s">
        <v>51</v>
      </c>
      <c r="H19" s="12">
        <v>15.2</v>
      </c>
      <c r="I19" s="11" t="s">
        <v>51</v>
      </c>
      <c r="J19" s="12">
        <v>25.8</v>
      </c>
      <c r="K19" s="11" t="s">
        <v>51</v>
      </c>
      <c r="L19" s="12">
        <v>28</v>
      </c>
      <c r="M19" s="11" t="s">
        <v>51</v>
      </c>
    </row>
    <row r="20" spans="1:13" ht="23.1" customHeight="1" x14ac:dyDescent="0.15">
      <c r="A20" s="9" t="s">
        <v>53</v>
      </c>
      <c r="B20" s="12">
        <v>4</v>
      </c>
      <c r="C20" s="11" t="s">
        <v>51</v>
      </c>
      <c r="D20" s="12">
        <v>3.5</v>
      </c>
      <c r="E20" s="11" t="s">
        <v>51</v>
      </c>
      <c r="F20" s="12">
        <v>3.8</v>
      </c>
      <c r="G20" s="11" t="s">
        <v>51</v>
      </c>
      <c r="H20" s="12">
        <v>4.0999999999999996</v>
      </c>
      <c r="I20" s="11" t="s">
        <v>51</v>
      </c>
      <c r="J20" s="12">
        <v>3.1</v>
      </c>
      <c r="K20" s="11" t="s">
        <v>51</v>
      </c>
      <c r="L20" s="12">
        <v>3.2</v>
      </c>
      <c r="M20" s="11" t="s">
        <v>51</v>
      </c>
    </row>
  </sheetData>
  <mergeCells count="77">
    <mergeCell ref="L1:M1"/>
    <mergeCell ref="A2:M2"/>
    <mergeCell ref="B3:C3"/>
    <mergeCell ref="D3:E3"/>
    <mergeCell ref="F3:G3"/>
    <mergeCell ref="H3:I3"/>
    <mergeCell ref="J3:K3"/>
    <mergeCell ref="L3:M3"/>
    <mergeCell ref="A4:A5"/>
    <mergeCell ref="B4:C4"/>
    <mergeCell ref="D4:E4"/>
    <mergeCell ref="F4:G4"/>
    <mergeCell ref="H4:I4"/>
    <mergeCell ref="L4:M4"/>
    <mergeCell ref="B5:C5"/>
    <mergeCell ref="D5:E5"/>
    <mergeCell ref="F5:G5"/>
    <mergeCell ref="H5:I5"/>
    <mergeCell ref="J5:K5"/>
    <mergeCell ref="L5:M5"/>
    <mergeCell ref="J4:K4"/>
    <mergeCell ref="A6:A14"/>
    <mergeCell ref="B6:C6"/>
    <mergeCell ref="D6:E6"/>
    <mergeCell ref="F6:G6"/>
    <mergeCell ref="H6:I6"/>
    <mergeCell ref="B8:C8"/>
    <mergeCell ref="D8:E8"/>
    <mergeCell ref="F8:G8"/>
    <mergeCell ref="H8:I8"/>
    <mergeCell ref="L6:M6"/>
    <mergeCell ref="B7:C7"/>
    <mergeCell ref="D7:E7"/>
    <mergeCell ref="F7:G7"/>
    <mergeCell ref="H7:I7"/>
    <mergeCell ref="J7:K7"/>
    <mergeCell ref="L7:M7"/>
    <mergeCell ref="J6:K6"/>
    <mergeCell ref="J8:K8"/>
    <mergeCell ref="L8:M8"/>
    <mergeCell ref="B9:C9"/>
    <mergeCell ref="D9:E9"/>
    <mergeCell ref="F9:G9"/>
    <mergeCell ref="H9:I9"/>
    <mergeCell ref="J9:K9"/>
    <mergeCell ref="L9:M9"/>
    <mergeCell ref="L11:M11"/>
    <mergeCell ref="B10:C10"/>
    <mergeCell ref="D10:E10"/>
    <mergeCell ref="F10:G10"/>
    <mergeCell ref="H10:I10"/>
    <mergeCell ref="J10:K10"/>
    <mergeCell ref="L10:M10"/>
    <mergeCell ref="B11:C11"/>
    <mergeCell ref="D11:E11"/>
    <mergeCell ref="F11:G11"/>
    <mergeCell ref="H11:I11"/>
    <mergeCell ref="J11:K11"/>
    <mergeCell ref="L13:M13"/>
    <mergeCell ref="B12:C12"/>
    <mergeCell ref="D12:E12"/>
    <mergeCell ref="F12:G12"/>
    <mergeCell ref="H12:I12"/>
    <mergeCell ref="J12:K12"/>
    <mergeCell ref="L12:M12"/>
    <mergeCell ref="B13:C13"/>
    <mergeCell ref="D13:E13"/>
    <mergeCell ref="F13:G13"/>
    <mergeCell ref="H13:I13"/>
    <mergeCell ref="J13:K13"/>
    <mergeCell ref="L15:M15"/>
    <mergeCell ref="A15:A16"/>
    <mergeCell ref="B15:C15"/>
    <mergeCell ref="D15:E15"/>
    <mergeCell ref="F15:G15"/>
    <mergeCell ref="H15:I15"/>
    <mergeCell ref="J15:K15"/>
  </mergeCells>
  <phoneticPr fontId="4"/>
  <conditionalFormatting sqref="B12:G12 L12:M12">
    <cfRule type="cellIs" dxfId="120" priority="4" operator="equal">
      <formula>0</formula>
    </cfRule>
  </conditionalFormatting>
  <conditionalFormatting sqref="B7:M11">
    <cfRule type="cellIs" dxfId="119" priority="1" operator="equal">
      <formula>0</formula>
    </cfRule>
  </conditionalFormatting>
  <conditionalFormatting sqref="B15:M15">
    <cfRule type="cellIs" dxfId="118" priority="5" operator="equal">
      <formula>0</formula>
    </cfRule>
  </conditionalFormatting>
  <conditionalFormatting sqref="B18:M18">
    <cfRule type="cellIs" dxfId="117" priority="6" operator="equal">
      <formula>0</formula>
    </cfRule>
  </conditionalFormatting>
  <pageMargins left="0.62992125984251968" right="0" top="0.31496062992125984" bottom="0.19685039370078741" header="0.51181102362204722" footer="0.51181102362204722"/>
  <pageSetup paperSize="12" scale="120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146B3B-4F7E-4FE7-85DB-9AD9E08F06C9}">
  <sheetPr codeName="Sheet5"/>
  <dimension ref="A1:M20"/>
  <sheetViews>
    <sheetView zoomScale="90" workbookViewId="0">
      <selection activeCell="A2" sqref="A2:M2"/>
    </sheetView>
  </sheetViews>
  <sheetFormatPr defaultColWidth="9" defaultRowHeight="18.75" x14ac:dyDescent="0.15"/>
  <cols>
    <col min="1" max="1" width="12.625" style="1" customWidth="1"/>
    <col min="2" max="2" width="14.125" style="1" customWidth="1"/>
    <col min="3" max="3" width="7.375" style="1" customWidth="1"/>
    <col min="4" max="4" width="14.125" style="1" customWidth="1"/>
    <col min="5" max="5" width="7.375" style="1" customWidth="1"/>
    <col min="6" max="6" width="14.125" style="1" customWidth="1"/>
    <col min="7" max="7" width="7.375" style="1" customWidth="1"/>
    <col min="8" max="8" width="14.125" style="1" customWidth="1"/>
    <col min="9" max="9" width="7.375" style="1" customWidth="1"/>
    <col min="10" max="10" width="14.125" style="1" customWidth="1"/>
    <col min="11" max="11" width="7.375" style="1" customWidth="1"/>
    <col min="12" max="12" width="14.125" style="1" customWidth="1"/>
    <col min="13" max="13" width="7.375" style="1" customWidth="1"/>
    <col min="14" max="16384" width="9" style="1"/>
  </cols>
  <sheetData>
    <row r="1" spans="1:13" ht="24.95" customHeight="1" x14ac:dyDescent="0.15">
      <c r="L1" s="35"/>
      <c r="M1" s="35"/>
    </row>
    <row r="2" spans="1:13" ht="50.1" customHeight="1" x14ac:dyDescent="0.15">
      <c r="A2" s="36" t="s">
        <v>54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</row>
    <row r="3" spans="1:13" ht="24.95" customHeight="1" x14ac:dyDescent="0.15">
      <c r="A3" s="1" t="s">
        <v>1</v>
      </c>
      <c r="B3" s="37"/>
      <c r="C3" s="37"/>
      <c r="D3" s="37"/>
      <c r="E3" s="37"/>
      <c r="F3" s="60" t="s">
        <v>683</v>
      </c>
      <c r="G3" s="60"/>
      <c r="H3" s="61" t="s">
        <v>681</v>
      </c>
      <c r="I3" s="61"/>
      <c r="J3" s="40"/>
      <c r="K3" s="40"/>
      <c r="L3" s="40"/>
      <c r="M3" s="40"/>
    </row>
    <row r="4" spans="1:13" ht="39.950000000000003" customHeight="1" x14ac:dyDescent="0.15">
      <c r="A4" s="32"/>
      <c r="B4" s="33">
        <v>46020</v>
      </c>
      <c r="C4" s="34"/>
      <c r="D4" s="33">
        <f>B4+1</f>
        <v>46021</v>
      </c>
      <c r="E4" s="34"/>
      <c r="F4" s="33">
        <f>B4+2</f>
        <v>46022</v>
      </c>
      <c r="G4" s="34"/>
      <c r="H4" s="33">
        <f>B4+3</f>
        <v>46023</v>
      </c>
      <c r="I4" s="34"/>
      <c r="J4" s="33">
        <f>B4+4</f>
        <v>46024</v>
      </c>
      <c r="K4" s="34"/>
      <c r="L4" s="33">
        <f>B4+5</f>
        <v>46025</v>
      </c>
      <c r="M4" s="34"/>
    </row>
    <row r="5" spans="1:13" ht="30" customHeight="1" x14ac:dyDescent="0.15">
      <c r="A5" s="32"/>
      <c r="B5" s="41" t="s">
        <v>3</v>
      </c>
      <c r="C5" s="42"/>
      <c r="D5" s="41" t="s">
        <v>4</v>
      </c>
      <c r="E5" s="42"/>
      <c r="F5" s="41" t="s">
        <v>5</v>
      </c>
      <c r="G5" s="42"/>
      <c r="H5" s="41" t="s">
        <v>6</v>
      </c>
      <c r="I5" s="42"/>
      <c r="J5" s="41" t="s">
        <v>7</v>
      </c>
      <c r="K5" s="42"/>
      <c r="L5" s="41" t="s">
        <v>8</v>
      </c>
      <c r="M5" s="42"/>
    </row>
    <row r="6" spans="1:13" ht="9.9499999999999993" customHeight="1" x14ac:dyDescent="0.15">
      <c r="A6" s="43" t="s">
        <v>9</v>
      </c>
      <c r="B6" s="46"/>
      <c r="C6" s="47"/>
      <c r="D6" s="46"/>
      <c r="E6" s="47"/>
      <c r="F6" s="46"/>
      <c r="G6" s="47"/>
      <c r="H6" s="46"/>
      <c r="I6" s="62"/>
      <c r="J6" s="62"/>
      <c r="K6" s="62"/>
      <c r="L6" s="62"/>
      <c r="M6" s="47"/>
    </row>
    <row r="7" spans="1:13" ht="37.9" customHeight="1" x14ac:dyDescent="0.15">
      <c r="A7" s="44"/>
      <c r="B7" s="49" t="s">
        <v>11</v>
      </c>
      <c r="C7" s="50"/>
      <c r="D7" s="49" t="s">
        <v>11</v>
      </c>
      <c r="E7" s="50"/>
      <c r="F7" s="49" t="s">
        <v>11</v>
      </c>
      <c r="G7" s="50"/>
      <c r="H7" s="49"/>
      <c r="I7" s="63"/>
      <c r="J7" s="63"/>
      <c r="K7" s="63"/>
      <c r="L7" s="63"/>
      <c r="M7" s="50"/>
    </row>
    <row r="8" spans="1:13" ht="37.9" customHeight="1" x14ac:dyDescent="0.15">
      <c r="A8" s="44"/>
      <c r="B8" s="49" t="s">
        <v>679</v>
      </c>
      <c r="C8" s="50"/>
      <c r="D8" s="49" t="s">
        <v>197</v>
      </c>
      <c r="E8" s="50"/>
      <c r="F8" s="49" t="s">
        <v>17</v>
      </c>
      <c r="G8" s="50"/>
      <c r="H8" s="22"/>
      <c r="I8" s="23"/>
      <c r="J8" s="23"/>
      <c r="K8" s="23"/>
      <c r="L8" s="24"/>
      <c r="M8" s="25"/>
    </row>
    <row r="9" spans="1:13" ht="37.9" customHeight="1" x14ac:dyDescent="0.15">
      <c r="A9" s="44"/>
      <c r="B9" s="49" t="s">
        <v>69</v>
      </c>
      <c r="C9" s="50"/>
      <c r="D9" s="49" t="s">
        <v>374</v>
      </c>
      <c r="E9" s="50"/>
      <c r="F9" s="49" t="s">
        <v>18</v>
      </c>
      <c r="G9" s="50"/>
      <c r="H9" s="64"/>
      <c r="I9" s="65"/>
      <c r="J9" s="65"/>
      <c r="K9" s="65"/>
      <c r="L9" s="63"/>
      <c r="M9" s="50"/>
    </row>
    <row r="10" spans="1:13" ht="37.9" customHeight="1" x14ac:dyDescent="0.15">
      <c r="A10" s="44"/>
      <c r="B10" s="49" t="s">
        <v>152</v>
      </c>
      <c r="C10" s="50"/>
      <c r="D10" s="49" t="s">
        <v>204</v>
      </c>
      <c r="E10" s="50"/>
      <c r="F10" s="49" t="s">
        <v>153</v>
      </c>
      <c r="G10" s="50"/>
      <c r="H10" s="66" t="s">
        <v>682</v>
      </c>
      <c r="I10" s="67"/>
      <c r="J10" s="67"/>
      <c r="K10" s="67"/>
      <c r="L10" s="67"/>
      <c r="M10" s="68"/>
    </row>
    <row r="11" spans="1:13" ht="37.9" customHeight="1" x14ac:dyDescent="0.15">
      <c r="A11" s="44"/>
      <c r="B11" s="49" t="s">
        <v>451</v>
      </c>
      <c r="C11" s="50"/>
      <c r="D11" s="49" t="s">
        <v>680</v>
      </c>
      <c r="E11" s="50"/>
      <c r="F11" s="49" t="s">
        <v>158</v>
      </c>
      <c r="G11" s="50"/>
      <c r="H11" s="66"/>
      <c r="I11" s="67"/>
      <c r="J11" s="67"/>
      <c r="K11" s="67"/>
      <c r="L11" s="67"/>
      <c r="M11" s="68"/>
    </row>
    <row r="12" spans="1:13" ht="37.9" customHeight="1" x14ac:dyDescent="0.15">
      <c r="A12" s="44"/>
      <c r="B12" s="49" t="s">
        <v>39</v>
      </c>
      <c r="C12" s="50"/>
      <c r="D12" s="49" t="s">
        <v>38</v>
      </c>
      <c r="E12" s="50"/>
      <c r="F12" s="49" t="s">
        <v>37</v>
      </c>
      <c r="G12" s="50"/>
      <c r="H12" s="66"/>
      <c r="I12" s="67"/>
      <c r="J12" s="67"/>
      <c r="K12" s="67"/>
      <c r="L12" s="67"/>
      <c r="M12" s="68"/>
    </row>
    <row r="13" spans="1:13" ht="37.9" customHeight="1" x14ac:dyDescent="0.15">
      <c r="A13" s="44"/>
      <c r="B13" s="51" t="s">
        <v>36</v>
      </c>
      <c r="C13" s="52"/>
      <c r="D13" s="51" t="s">
        <v>36</v>
      </c>
      <c r="E13" s="52"/>
      <c r="F13" s="51" t="s">
        <v>36</v>
      </c>
      <c r="G13" s="52"/>
      <c r="H13" s="26"/>
      <c r="I13" s="27"/>
      <c r="J13" s="27"/>
      <c r="K13" s="27"/>
      <c r="L13" s="63"/>
      <c r="M13" s="50"/>
    </row>
    <row r="14" spans="1:13" ht="15" customHeight="1" x14ac:dyDescent="0.15">
      <c r="A14" s="45"/>
      <c r="B14" s="15">
        <f>B18-B16</f>
        <v>602</v>
      </c>
      <c r="C14" s="13" t="s">
        <v>49</v>
      </c>
      <c r="D14" s="15">
        <f t="shared" ref="D14" si="0">D18-D16</f>
        <v>664</v>
      </c>
      <c r="E14" s="13" t="s">
        <v>49</v>
      </c>
      <c r="F14" s="15">
        <f t="shared" ref="F14" si="1">F18-F16</f>
        <v>623</v>
      </c>
      <c r="G14" s="13" t="s">
        <v>49</v>
      </c>
      <c r="H14" s="51"/>
      <c r="I14" s="65"/>
      <c r="J14" s="65"/>
      <c r="K14" s="65"/>
      <c r="L14" s="65"/>
      <c r="M14" s="52"/>
    </row>
    <row r="15" spans="1:13" ht="50.1" customHeight="1" x14ac:dyDescent="0.15">
      <c r="A15" s="43" t="s">
        <v>41</v>
      </c>
      <c r="B15" s="53" t="s">
        <v>165</v>
      </c>
      <c r="C15" s="54"/>
      <c r="D15" s="53" t="s">
        <v>383</v>
      </c>
      <c r="E15" s="54"/>
      <c r="F15" s="53" t="s">
        <v>133</v>
      </c>
      <c r="G15" s="54"/>
      <c r="H15" s="51"/>
      <c r="I15" s="65"/>
      <c r="J15" s="65"/>
      <c r="K15" s="65"/>
      <c r="L15" s="65"/>
      <c r="M15" s="52"/>
    </row>
    <row r="16" spans="1:13" ht="15" customHeight="1" x14ac:dyDescent="0.15">
      <c r="A16" s="45"/>
      <c r="B16" s="14">
        <v>92</v>
      </c>
      <c r="C16" s="13" t="s">
        <v>49</v>
      </c>
      <c r="D16" s="14">
        <v>82</v>
      </c>
      <c r="E16" s="13" t="s">
        <v>49</v>
      </c>
      <c r="F16" s="14">
        <v>106</v>
      </c>
      <c r="G16" s="13" t="s">
        <v>49</v>
      </c>
      <c r="H16" s="14"/>
      <c r="I16" s="28"/>
      <c r="J16" s="29"/>
      <c r="K16" s="28"/>
      <c r="L16" s="29"/>
      <c r="M16" s="13"/>
    </row>
    <row r="17" spans="1:13" ht="15" customHeight="1" x14ac:dyDescent="0.15">
      <c r="A17" s="5"/>
      <c r="B17" s="6"/>
      <c r="C17" s="7"/>
      <c r="D17" s="6"/>
      <c r="E17" s="7"/>
      <c r="F17" s="6"/>
      <c r="G17" s="7"/>
      <c r="H17" s="6"/>
      <c r="I17" s="7"/>
      <c r="J17" s="6"/>
      <c r="K17" s="7"/>
      <c r="L17" s="6"/>
      <c r="M17" s="7"/>
    </row>
    <row r="18" spans="1:13" ht="23.1" customHeight="1" x14ac:dyDescent="0.15">
      <c r="A18" s="9" t="s">
        <v>48</v>
      </c>
      <c r="B18" s="10">
        <v>694</v>
      </c>
      <c r="C18" s="11" t="s">
        <v>49</v>
      </c>
      <c r="D18" s="10">
        <v>746</v>
      </c>
      <c r="E18" s="11" t="s">
        <v>49</v>
      </c>
      <c r="F18" s="10">
        <v>729</v>
      </c>
      <c r="G18" s="11" t="s">
        <v>49</v>
      </c>
      <c r="H18" s="10"/>
      <c r="I18" s="11"/>
      <c r="J18" s="10"/>
      <c r="K18" s="11"/>
      <c r="L18" s="10"/>
      <c r="M18" s="11"/>
    </row>
    <row r="19" spans="1:13" ht="23.1" customHeight="1" x14ac:dyDescent="0.15">
      <c r="A19" s="9" t="s">
        <v>50</v>
      </c>
      <c r="B19" s="12">
        <v>26.6</v>
      </c>
      <c r="C19" s="11" t="s">
        <v>51</v>
      </c>
      <c r="D19" s="12">
        <v>25.7</v>
      </c>
      <c r="E19" s="11" t="s">
        <v>51</v>
      </c>
      <c r="F19" s="12">
        <v>16.600000000000001</v>
      </c>
      <c r="G19" s="11" t="s">
        <v>51</v>
      </c>
      <c r="H19" s="12"/>
      <c r="I19" s="11"/>
      <c r="J19" s="12"/>
      <c r="K19" s="11"/>
      <c r="L19" s="12"/>
      <c r="M19" s="11"/>
    </row>
    <row r="20" spans="1:13" ht="23.1" customHeight="1" x14ac:dyDescent="0.15">
      <c r="A20" s="9" t="s">
        <v>53</v>
      </c>
      <c r="B20" s="12">
        <v>3.2</v>
      </c>
      <c r="C20" s="11" t="s">
        <v>51</v>
      </c>
      <c r="D20" s="12">
        <v>3.4</v>
      </c>
      <c r="E20" s="11" t="s">
        <v>51</v>
      </c>
      <c r="F20" s="12">
        <v>4.2</v>
      </c>
      <c r="G20" s="11" t="s">
        <v>51</v>
      </c>
      <c r="H20" s="12"/>
      <c r="I20" s="11"/>
      <c r="J20" s="12"/>
      <c r="K20" s="11"/>
      <c r="L20" s="12"/>
      <c r="M20" s="11"/>
    </row>
  </sheetData>
  <mergeCells count="67">
    <mergeCell ref="L15:M15"/>
    <mergeCell ref="H10:M12"/>
    <mergeCell ref="H14:I14"/>
    <mergeCell ref="J14:K14"/>
    <mergeCell ref="L14:M14"/>
    <mergeCell ref="J15:K15"/>
    <mergeCell ref="A15:A16"/>
    <mergeCell ref="B15:C15"/>
    <mergeCell ref="D15:E15"/>
    <mergeCell ref="F15:G15"/>
    <mergeCell ref="H15:I15"/>
    <mergeCell ref="F13:G13"/>
    <mergeCell ref="L13:M13"/>
    <mergeCell ref="B12:C12"/>
    <mergeCell ref="D12:E12"/>
    <mergeCell ref="F12:G12"/>
    <mergeCell ref="L9:M9"/>
    <mergeCell ref="L6:M6"/>
    <mergeCell ref="B7:C7"/>
    <mergeCell ref="D7:E7"/>
    <mergeCell ref="F7:G7"/>
    <mergeCell ref="H7:I7"/>
    <mergeCell ref="J7:K7"/>
    <mergeCell ref="L7:M7"/>
    <mergeCell ref="J6:K6"/>
    <mergeCell ref="B9:C9"/>
    <mergeCell ref="D9:E9"/>
    <mergeCell ref="F9:G9"/>
    <mergeCell ref="H9:I9"/>
    <mergeCell ref="J9:K9"/>
    <mergeCell ref="A6:A14"/>
    <mergeCell ref="B6:C6"/>
    <mergeCell ref="D6:E6"/>
    <mergeCell ref="F6:G6"/>
    <mergeCell ref="H6:I6"/>
    <mergeCell ref="B8:C8"/>
    <mergeCell ref="D8:E8"/>
    <mergeCell ref="F8:G8"/>
    <mergeCell ref="B11:C11"/>
    <mergeCell ref="D11:E11"/>
    <mergeCell ref="F11:G11"/>
    <mergeCell ref="B10:C10"/>
    <mergeCell ref="D10:E10"/>
    <mergeCell ref="F10:G10"/>
    <mergeCell ref="B13:C13"/>
    <mergeCell ref="D13:E13"/>
    <mergeCell ref="L4:M4"/>
    <mergeCell ref="B5:C5"/>
    <mergeCell ref="D5:E5"/>
    <mergeCell ref="F5:G5"/>
    <mergeCell ref="H5:I5"/>
    <mergeCell ref="J5:K5"/>
    <mergeCell ref="L5:M5"/>
    <mergeCell ref="J4:K4"/>
    <mergeCell ref="A4:A5"/>
    <mergeCell ref="B4:C4"/>
    <mergeCell ref="D4:E4"/>
    <mergeCell ref="F4:G4"/>
    <mergeCell ref="H4:I4"/>
    <mergeCell ref="L1:M1"/>
    <mergeCell ref="A2:M2"/>
    <mergeCell ref="B3:C3"/>
    <mergeCell ref="D3:E3"/>
    <mergeCell ref="F3:G3"/>
    <mergeCell ref="H3:I3"/>
    <mergeCell ref="J3:K3"/>
    <mergeCell ref="L3:M3"/>
  </mergeCells>
  <phoneticPr fontId="4"/>
  <conditionalFormatting sqref="B15:G15">
    <cfRule type="cellIs" dxfId="116" priority="4" operator="equal">
      <formula>0</formula>
    </cfRule>
  </conditionalFormatting>
  <conditionalFormatting sqref="B7:M7 B8:G12">
    <cfRule type="cellIs" dxfId="115" priority="3" operator="equal">
      <formula>0</formula>
    </cfRule>
  </conditionalFormatting>
  <conditionalFormatting sqref="B18:M18">
    <cfRule type="cellIs" dxfId="114" priority="5" operator="equal">
      <formula>0</formula>
    </cfRule>
  </conditionalFormatting>
  <conditionalFormatting sqref="H8:J9 H10 H13:J13">
    <cfRule type="cellIs" dxfId="113" priority="1" operator="equal">
      <formula>0</formula>
    </cfRule>
  </conditionalFormatting>
  <conditionalFormatting sqref="L8:M9 L13:M13">
    <cfRule type="cellIs" dxfId="112" priority="2" operator="equal">
      <formula>0</formula>
    </cfRule>
  </conditionalFormatting>
  <pageMargins left="0.62992125984251968" right="0" top="0.31496062992125984" bottom="0" header="0.51181102362204722" footer="0.51181102362204722"/>
  <pageSetup paperSize="12" scale="12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48</vt:i4>
      </vt:variant>
    </vt:vector>
  </HeadingPairs>
  <TitlesOfParts>
    <vt:vector size="48" baseType="lpstr">
      <vt:lpstr>デイ献立表</vt:lpstr>
      <vt:lpstr>2.16</vt:lpstr>
      <vt:lpstr>2.9</vt:lpstr>
      <vt:lpstr>2.2</vt:lpstr>
      <vt:lpstr>1.26</vt:lpstr>
      <vt:lpstr>1.19</vt:lpstr>
      <vt:lpstr>1.12</vt:lpstr>
      <vt:lpstr>1.5</vt:lpstr>
      <vt:lpstr>12.29</vt:lpstr>
      <vt:lpstr>12.22</vt:lpstr>
      <vt:lpstr>12.15</vt:lpstr>
      <vt:lpstr>12.8</vt:lpstr>
      <vt:lpstr>12.1</vt:lpstr>
      <vt:lpstr>11.24</vt:lpstr>
      <vt:lpstr>11.17</vt:lpstr>
      <vt:lpstr>11.10</vt:lpstr>
      <vt:lpstr>11.3</vt:lpstr>
      <vt:lpstr>10.27</vt:lpstr>
      <vt:lpstr>10.20</vt:lpstr>
      <vt:lpstr>10.13</vt:lpstr>
      <vt:lpstr>10.6</vt:lpstr>
      <vt:lpstr>9.29</vt:lpstr>
      <vt:lpstr>9.22</vt:lpstr>
      <vt:lpstr>9.15</vt:lpstr>
      <vt:lpstr>9.8</vt:lpstr>
      <vt:lpstr>9.1</vt:lpstr>
      <vt:lpstr>8.25</vt:lpstr>
      <vt:lpstr>8.18</vt:lpstr>
      <vt:lpstr>8.11</vt:lpstr>
      <vt:lpstr>8.4</vt:lpstr>
      <vt:lpstr>7.28</vt:lpstr>
      <vt:lpstr>7.21</vt:lpstr>
      <vt:lpstr>7.14</vt:lpstr>
      <vt:lpstr>7.7</vt:lpstr>
      <vt:lpstr>6.30</vt:lpstr>
      <vt:lpstr>6.23</vt:lpstr>
      <vt:lpstr>6.16</vt:lpstr>
      <vt:lpstr>6.9</vt:lpstr>
      <vt:lpstr>6.2</vt:lpstr>
      <vt:lpstr>5.26</vt:lpstr>
      <vt:lpstr>5.19</vt:lpstr>
      <vt:lpstr>5.12</vt:lpstr>
      <vt:lpstr>5.5</vt:lpstr>
      <vt:lpstr>4.28</vt:lpstr>
      <vt:lpstr>4.21</vt:lpstr>
      <vt:lpstr>4.14</vt:lpstr>
      <vt:lpstr>4.7</vt:lpstr>
      <vt:lpstr>3.31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応神 ライフケア</dc:creator>
  <cp:lastModifiedBy>ROUKEN</cp:lastModifiedBy>
  <cp:lastPrinted>2026-02-07T04:13:19Z</cp:lastPrinted>
  <dcterms:created xsi:type="dcterms:W3CDTF">2025-04-01T08:44:34Z</dcterms:created>
  <dcterms:modified xsi:type="dcterms:W3CDTF">2026-02-07T04:13:21Z</dcterms:modified>
</cp:coreProperties>
</file>