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62" documentId="13_ncr:1_{E0E5F4C6-884F-472A-A7AF-04695D744116}" xr6:coauthVersionLast="47" xr6:coauthVersionMax="47" xr10:uidLastSave="{827C0BA3-F8D5-4D78-9E77-464C60D39414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参加申込書(NO61~90)" sheetId="12" r:id="rId4"/>
    <sheet name="パンフレット（90名用）" sheetId="9" r:id="rId5"/>
    <sheet name="パンフレット (見本)" sheetId="32" r:id="rId6"/>
    <sheet name="ﾒﾝﾊﾞｰ及び交代用紙" sheetId="31" r:id="rId7"/>
  </sheets>
  <definedNames>
    <definedName name="_xlnm._FilterDatabase" localSheetId="1" hidden="1">'参加申込書(NO1~30)'!$A$1:$N$39</definedName>
    <definedName name="_xlnm.Print_Area" localSheetId="5">'パンフレット (見本)'!$B$1:$Q$60</definedName>
    <definedName name="_xlnm.Print_Area" localSheetId="4">'パンフレット（90名用）'!$B$1:$Q$127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3">'参加申込書(NO61~90)'!$A$1:$N$47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J44" i="12" s="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T48" i="9"/>
  <c r="W48" i="9"/>
  <c r="X48" i="9"/>
  <c r="Y48" i="9"/>
  <c r="Z48" i="9"/>
  <c r="T49" i="9"/>
  <c r="W49" i="9"/>
  <c r="X49" i="9"/>
  <c r="Y49" i="9"/>
  <c r="Z49" i="9"/>
  <c r="T50" i="9"/>
  <c r="W50" i="9"/>
  <c r="X50" i="9"/>
  <c r="Y50" i="9"/>
  <c r="Z50" i="9"/>
  <c r="T51" i="9"/>
  <c r="W51" i="9"/>
  <c r="X51" i="9"/>
  <c r="Y51" i="9"/>
  <c r="Z51" i="9"/>
  <c r="T52" i="9"/>
  <c r="W52" i="9"/>
  <c r="X52" i="9"/>
  <c r="Y52" i="9"/>
  <c r="Z52" i="9"/>
  <c r="T53" i="9"/>
  <c r="W53" i="9"/>
  <c r="X53" i="9"/>
  <c r="Y53" i="9"/>
  <c r="Z53" i="9"/>
  <c r="T54" i="9"/>
  <c r="W54" i="9"/>
  <c r="X54" i="9"/>
  <c r="Y54" i="9"/>
  <c r="Z54" i="9"/>
  <c r="T55" i="9"/>
  <c r="W55" i="9"/>
  <c r="X55" i="9"/>
  <c r="Y55" i="9"/>
  <c r="Z55" i="9"/>
  <c r="T56" i="9"/>
  <c r="W56" i="9"/>
  <c r="X56" i="9"/>
  <c r="Y56" i="9"/>
  <c r="Z56" i="9"/>
  <c r="T57" i="9"/>
  <c r="W57" i="9"/>
  <c r="X57" i="9"/>
  <c r="Y57" i="9"/>
  <c r="Z57" i="9"/>
  <c r="T58" i="9"/>
  <c r="W58" i="9"/>
  <c r="X58" i="9"/>
  <c r="Y58" i="9"/>
  <c r="Z58" i="9"/>
  <c r="T59" i="9"/>
  <c r="W59" i="9"/>
  <c r="X59" i="9"/>
  <c r="Y59" i="9"/>
  <c r="Z59" i="9"/>
  <c r="T60" i="9"/>
  <c r="W60" i="9"/>
  <c r="X60" i="9"/>
  <c r="Y60" i="9"/>
  <c r="Z60" i="9"/>
  <c r="T63" i="9"/>
  <c r="W63" i="9"/>
  <c r="X63" i="9"/>
  <c r="Y63" i="9"/>
  <c r="Z63" i="9"/>
  <c r="T64" i="9"/>
  <c r="W64" i="9"/>
  <c r="X64" i="9"/>
  <c r="Y64" i="9"/>
  <c r="Z64" i="9"/>
  <c r="T65" i="9"/>
  <c r="W65" i="9"/>
  <c r="X65" i="9"/>
  <c r="Y65" i="9"/>
  <c r="Z65" i="9"/>
  <c r="T66" i="9"/>
  <c r="W66" i="9"/>
  <c r="X66" i="9"/>
  <c r="Y66" i="9"/>
  <c r="Z66" i="9"/>
  <c r="T67" i="9"/>
  <c r="W67" i="9"/>
  <c r="X67" i="9"/>
  <c r="Y67" i="9"/>
  <c r="Z67" i="9"/>
  <c r="T68" i="9"/>
  <c r="W68" i="9"/>
  <c r="X68" i="9"/>
  <c r="Y68" i="9"/>
  <c r="Z68" i="9"/>
  <c r="T69" i="9"/>
  <c r="W69" i="9"/>
  <c r="X69" i="9"/>
  <c r="Y69" i="9"/>
  <c r="Z69" i="9"/>
  <c r="T70" i="9"/>
  <c r="W70" i="9"/>
  <c r="X70" i="9"/>
  <c r="Y70" i="9"/>
  <c r="Z70" i="9"/>
  <c r="T71" i="9"/>
  <c r="W71" i="9"/>
  <c r="X71" i="9"/>
  <c r="Y71" i="9"/>
  <c r="Z71" i="9"/>
  <c r="T72" i="9"/>
  <c r="W72" i="9"/>
  <c r="X72" i="9"/>
  <c r="Y72" i="9"/>
  <c r="Z72" i="9"/>
  <c r="T73" i="9"/>
  <c r="W73" i="9"/>
  <c r="X73" i="9"/>
  <c r="Y73" i="9"/>
  <c r="Z73" i="9"/>
  <c r="T74" i="9"/>
  <c r="W74" i="9"/>
  <c r="X74" i="9"/>
  <c r="Y74" i="9"/>
  <c r="Z74" i="9"/>
  <c r="T75" i="9"/>
  <c r="W75" i="9"/>
  <c r="X75" i="9"/>
  <c r="Y75" i="9"/>
  <c r="Z75" i="9"/>
  <c r="T76" i="9"/>
  <c r="W76" i="9"/>
  <c r="X76" i="9"/>
  <c r="Y76" i="9"/>
  <c r="Z76" i="9"/>
  <c r="T77" i="9"/>
  <c r="W77" i="9"/>
  <c r="X77" i="9"/>
  <c r="Y77" i="9"/>
  <c r="Z77" i="9"/>
  <c r="T78" i="9"/>
  <c r="W78" i="9"/>
  <c r="X78" i="9"/>
  <c r="Y78" i="9"/>
  <c r="Z78" i="9"/>
  <c r="T79" i="9"/>
  <c r="W79" i="9"/>
  <c r="X79" i="9"/>
  <c r="Y79" i="9"/>
  <c r="Z79" i="9"/>
  <c r="T80" i="9"/>
  <c r="W80" i="9"/>
  <c r="X80" i="9"/>
  <c r="Y80" i="9"/>
  <c r="Z80" i="9"/>
  <c r="T81" i="9"/>
  <c r="W81" i="9"/>
  <c r="X81" i="9"/>
  <c r="Y81" i="9"/>
  <c r="Z81" i="9"/>
  <c r="T82" i="9"/>
  <c r="W82" i="9"/>
  <c r="X82" i="9"/>
  <c r="Y82" i="9"/>
  <c r="Z82" i="9"/>
  <c r="T83" i="9"/>
  <c r="W83" i="9"/>
  <c r="X83" i="9"/>
  <c r="Y83" i="9"/>
  <c r="Z83" i="9"/>
  <c r="T84" i="9"/>
  <c r="W84" i="9"/>
  <c r="X84" i="9"/>
  <c r="Y84" i="9"/>
  <c r="Z84" i="9"/>
  <c r="T85" i="9"/>
  <c r="W85" i="9"/>
  <c r="X85" i="9"/>
  <c r="Y85" i="9"/>
  <c r="Z85" i="9"/>
  <c r="T86" i="9"/>
  <c r="W86" i="9"/>
  <c r="X86" i="9"/>
  <c r="Y86" i="9"/>
  <c r="Z86" i="9"/>
  <c r="T87" i="9"/>
  <c r="W87" i="9"/>
  <c r="X87" i="9"/>
  <c r="Y87" i="9"/>
  <c r="Z87" i="9"/>
  <c r="T88" i="9"/>
  <c r="W88" i="9"/>
  <c r="X88" i="9"/>
  <c r="Y88" i="9"/>
  <c r="Z88" i="9"/>
  <c r="T89" i="9"/>
  <c r="W89" i="9"/>
  <c r="X89" i="9"/>
  <c r="Y89" i="9"/>
  <c r="Z89" i="9"/>
  <c r="T90" i="9"/>
  <c r="W90" i="9"/>
  <c r="X90" i="9"/>
  <c r="Y90" i="9"/>
  <c r="Z90" i="9"/>
  <c r="T91" i="9"/>
  <c r="W91" i="9"/>
  <c r="X91" i="9"/>
  <c r="Y91" i="9"/>
  <c r="Z91" i="9"/>
  <c r="T92" i="9"/>
  <c r="W92" i="9"/>
  <c r="X92" i="9"/>
  <c r="Y92" i="9"/>
  <c r="Z92" i="9"/>
  <c r="T93" i="9"/>
  <c r="W93" i="9"/>
  <c r="X93" i="9"/>
  <c r="Y93" i="9"/>
  <c r="Z93" i="9"/>
  <c r="T94" i="9"/>
  <c r="W94" i="9"/>
  <c r="X94" i="9"/>
  <c r="Y94" i="9"/>
  <c r="Z94" i="9"/>
  <c r="T95" i="9"/>
  <c r="W95" i="9"/>
  <c r="X95" i="9"/>
  <c r="Y95" i="9"/>
  <c r="Z95" i="9"/>
  <c r="T96" i="9"/>
  <c r="W96" i="9"/>
  <c r="X96" i="9"/>
  <c r="Y96" i="9"/>
  <c r="Z96" i="9"/>
  <c r="T97" i="9"/>
  <c r="W97" i="9"/>
  <c r="X97" i="9"/>
  <c r="Y97" i="9"/>
  <c r="Z97" i="9"/>
  <c r="T98" i="9"/>
  <c r="W98" i="9"/>
  <c r="X98" i="9"/>
  <c r="Y98" i="9"/>
  <c r="Z98" i="9"/>
  <c r="T99" i="9"/>
  <c r="W99" i="9"/>
  <c r="X99" i="9"/>
  <c r="Y99" i="9"/>
  <c r="Z99" i="9"/>
  <c r="T100" i="9"/>
  <c r="W100" i="9"/>
  <c r="X100" i="9"/>
  <c r="Y100" i="9"/>
  <c r="Z100" i="9"/>
  <c r="T101" i="9"/>
  <c r="W101" i="9"/>
  <c r="X101" i="9"/>
  <c r="Y101" i="9"/>
  <c r="Z101" i="9"/>
  <c r="T102" i="9"/>
  <c r="W102" i="9"/>
  <c r="X102" i="9"/>
  <c r="Y102" i="9"/>
  <c r="Z102" i="9"/>
  <c r="T103" i="9"/>
  <c r="W103" i="9"/>
  <c r="X103" i="9"/>
  <c r="Y103" i="9"/>
  <c r="Z103" i="9"/>
  <c r="T104" i="9"/>
  <c r="W104" i="9"/>
  <c r="X104" i="9"/>
  <c r="Y104" i="9"/>
  <c r="Z104" i="9"/>
  <c r="T105" i="9"/>
  <c r="W105" i="9"/>
  <c r="X105" i="9"/>
  <c r="Y105" i="9"/>
  <c r="Z105" i="9"/>
  <c r="T106" i="9"/>
  <c r="W106" i="9"/>
  <c r="X106" i="9"/>
  <c r="Y106" i="9"/>
  <c r="Z106" i="9"/>
  <c r="T107" i="9"/>
  <c r="W107" i="9"/>
  <c r="X107" i="9"/>
  <c r="Y107" i="9"/>
  <c r="Z107" i="9"/>
  <c r="T108" i="9"/>
  <c r="W108" i="9"/>
  <c r="X108" i="9"/>
  <c r="Y108" i="9"/>
  <c r="Z108" i="9"/>
  <c r="W47" i="9"/>
  <c r="X47" i="9"/>
  <c r="Y47" i="9"/>
  <c r="Z47" i="9"/>
  <c r="T47" i="9"/>
  <c r="T18" i="9"/>
  <c r="W18" i="9"/>
  <c r="X18" i="9"/>
  <c r="Y18" i="9"/>
  <c r="Z18" i="9"/>
  <c r="T19" i="9"/>
  <c r="W19" i="9"/>
  <c r="X19" i="9"/>
  <c r="Y19" i="9"/>
  <c r="Z19" i="9"/>
  <c r="T20" i="9"/>
  <c r="W20" i="9"/>
  <c r="X20" i="9"/>
  <c r="Y20" i="9"/>
  <c r="Z20" i="9"/>
  <c r="T21" i="9"/>
  <c r="W21" i="9"/>
  <c r="X21" i="9"/>
  <c r="Y21" i="9"/>
  <c r="Z21" i="9"/>
  <c r="T22" i="9"/>
  <c r="W22" i="9"/>
  <c r="X22" i="9"/>
  <c r="Y22" i="9"/>
  <c r="Z22" i="9"/>
  <c r="T23" i="9"/>
  <c r="W23" i="9"/>
  <c r="X23" i="9"/>
  <c r="Y23" i="9"/>
  <c r="Z23" i="9"/>
  <c r="T24" i="9"/>
  <c r="W24" i="9"/>
  <c r="X24" i="9"/>
  <c r="Y24" i="9"/>
  <c r="Z24" i="9"/>
  <c r="T25" i="9"/>
  <c r="W25" i="9"/>
  <c r="X25" i="9"/>
  <c r="Y25" i="9"/>
  <c r="Z25" i="9"/>
  <c r="T26" i="9"/>
  <c r="W26" i="9"/>
  <c r="X26" i="9"/>
  <c r="Y26" i="9"/>
  <c r="Z26" i="9"/>
  <c r="T27" i="9"/>
  <c r="W27" i="9"/>
  <c r="X27" i="9"/>
  <c r="Y27" i="9"/>
  <c r="Z27" i="9"/>
  <c r="T28" i="9"/>
  <c r="W28" i="9"/>
  <c r="X28" i="9"/>
  <c r="Y28" i="9"/>
  <c r="Z28" i="9"/>
  <c r="T29" i="9"/>
  <c r="W29" i="9"/>
  <c r="X29" i="9"/>
  <c r="Y29" i="9"/>
  <c r="Z29" i="9"/>
  <c r="T30" i="9"/>
  <c r="W30" i="9"/>
  <c r="X30" i="9"/>
  <c r="Y30" i="9"/>
  <c r="Z30" i="9"/>
  <c r="T31" i="9"/>
  <c r="W31" i="9"/>
  <c r="X31" i="9"/>
  <c r="Y31" i="9"/>
  <c r="Z31" i="9"/>
  <c r="T32" i="9"/>
  <c r="W32" i="9"/>
  <c r="X32" i="9"/>
  <c r="Y32" i="9"/>
  <c r="Z32" i="9"/>
  <c r="T33" i="9"/>
  <c r="W33" i="9"/>
  <c r="X33" i="9"/>
  <c r="Y33" i="9"/>
  <c r="Z33" i="9"/>
  <c r="T34" i="9"/>
  <c r="W34" i="9"/>
  <c r="X34" i="9"/>
  <c r="Y34" i="9"/>
  <c r="Z34" i="9"/>
  <c r="T35" i="9"/>
  <c r="W35" i="9"/>
  <c r="X35" i="9"/>
  <c r="Y35" i="9"/>
  <c r="Z35" i="9"/>
  <c r="T36" i="9"/>
  <c r="W36" i="9"/>
  <c r="X36" i="9"/>
  <c r="Y36" i="9"/>
  <c r="Z36" i="9"/>
  <c r="T37" i="9"/>
  <c r="W37" i="9"/>
  <c r="X37" i="9"/>
  <c r="Y37" i="9"/>
  <c r="Z37" i="9"/>
  <c r="T38" i="9"/>
  <c r="W38" i="9"/>
  <c r="X38" i="9"/>
  <c r="Y38" i="9"/>
  <c r="Z38" i="9"/>
  <c r="T39" i="9"/>
  <c r="W39" i="9"/>
  <c r="X39" i="9"/>
  <c r="Y39" i="9"/>
  <c r="Z39" i="9"/>
  <c r="T40" i="9"/>
  <c r="W40" i="9"/>
  <c r="X40" i="9"/>
  <c r="Y40" i="9"/>
  <c r="Z40" i="9"/>
  <c r="T41" i="9"/>
  <c r="W41" i="9"/>
  <c r="X41" i="9"/>
  <c r="Y41" i="9"/>
  <c r="Z41" i="9"/>
  <c r="T42" i="9"/>
  <c r="W42" i="9"/>
  <c r="X42" i="9"/>
  <c r="Y42" i="9"/>
  <c r="Z42" i="9"/>
  <c r="T43" i="9"/>
  <c r="W43" i="9"/>
  <c r="X43" i="9"/>
  <c r="Y43" i="9"/>
  <c r="Z43" i="9"/>
  <c r="T44" i="9"/>
  <c r="W44" i="9"/>
  <c r="X44" i="9"/>
  <c r="Y44" i="9"/>
  <c r="Z44" i="9"/>
  <c r="T45" i="9"/>
  <c r="W45" i="9"/>
  <c r="X45" i="9"/>
  <c r="Y45" i="9"/>
  <c r="Z45" i="9"/>
  <c r="T46" i="9"/>
  <c r="W46" i="9"/>
  <c r="X46" i="9"/>
  <c r="Y46" i="9"/>
  <c r="Z46" i="9"/>
  <c r="W17" i="9"/>
  <c r="X17" i="9"/>
  <c r="Y17" i="9"/>
  <c r="Z17" i="9"/>
  <c r="T17" i="9"/>
  <c r="E2" i="31"/>
  <c r="E6" i="11" l="1"/>
  <c r="L3" i="9" l="1"/>
  <c r="L64" i="9" s="1"/>
  <c r="M2" i="9"/>
  <c r="M63" i="9" s="1"/>
  <c r="C2" i="9"/>
  <c r="C63" i="9" s="1"/>
  <c r="J18" i="9"/>
  <c r="AB18" i="9" s="1"/>
  <c r="J17" i="9"/>
  <c r="AB17" i="9" s="1"/>
  <c r="I18" i="9"/>
  <c r="AA18" i="9" s="1"/>
  <c r="I17" i="9"/>
  <c r="AA17" i="9" s="1"/>
  <c r="D18" i="9"/>
  <c r="V18" i="9" s="1"/>
  <c r="D17" i="9"/>
  <c r="V17" i="9" s="1"/>
  <c r="C18" i="9"/>
  <c r="U18" i="9" s="1"/>
  <c r="C17" i="9"/>
  <c r="U17" i="9" s="1"/>
  <c r="C4" i="11" l="1"/>
  <c r="C3" i="11" l="1"/>
  <c r="K97" i="9" l="1"/>
  <c r="AC80" i="9" s="1"/>
  <c r="K98" i="9"/>
  <c r="AC81" i="9" s="1"/>
  <c r="K99" i="9"/>
  <c r="AC82" i="9" s="1"/>
  <c r="K100" i="9"/>
  <c r="AC83" i="9" s="1"/>
  <c r="K101" i="9"/>
  <c r="AC84" i="9" s="1"/>
  <c r="K102" i="9"/>
  <c r="AC85" i="9" s="1"/>
  <c r="K103" i="9"/>
  <c r="AC86" i="9" s="1"/>
  <c r="K104" i="9"/>
  <c r="AC87" i="9" s="1"/>
  <c r="K105" i="9"/>
  <c r="AC88" i="9" s="1"/>
  <c r="K106" i="9"/>
  <c r="AC89" i="9" s="1"/>
  <c r="K107" i="9"/>
  <c r="AC90" i="9" s="1"/>
  <c r="K108" i="9"/>
  <c r="AC91" i="9" s="1"/>
  <c r="K109" i="9"/>
  <c r="AC92" i="9" s="1"/>
  <c r="K110" i="9"/>
  <c r="AC93" i="9" s="1"/>
  <c r="K111" i="9"/>
  <c r="AC94" i="9" s="1"/>
  <c r="K112" i="9"/>
  <c r="AC95" i="9" s="1"/>
  <c r="K113" i="9"/>
  <c r="AC96" i="9" s="1"/>
  <c r="K114" i="9"/>
  <c r="AC97" i="9" s="1"/>
  <c r="K115" i="9"/>
  <c r="AC98" i="9" s="1"/>
  <c r="K116" i="9"/>
  <c r="AC99" i="9" s="1"/>
  <c r="K117" i="9"/>
  <c r="AC100" i="9" s="1"/>
  <c r="K118" i="9"/>
  <c r="AC101" i="9" s="1"/>
  <c r="K119" i="9"/>
  <c r="AC102" i="9" s="1"/>
  <c r="K120" i="9"/>
  <c r="AC103" i="9" s="1"/>
  <c r="K121" i="9"/>
  <c r="AC104" i="9" s="1"/>
  <c r="K122" i="9"/>
  <c r="AC105" i="9" s="1"/>
  <c r="K123" i="9"/>
  <c r="AC106" i="9" s="1"/>
  <c r="K124" i="9"/>
  <c r="AC107" i="9" s="1"/>
  <c r="K125" i="9"/>
  <c r="AC108" i="9" s="1"/>
  <c r="K96" i="9"/>
  <c r="AC79" i="9" s="1"/>
  <c r="J97" i="9"/>
  <c r="AB80" i="9" s="1"/>
  <c r="J98" i="9"/>
  <c r="AB81" i="9" s="1"/>
  <c r="J99" i="9"/>
  <c r="AB82" i="9" s="1"/>
  <c r="J100" i="9"/>
  <c r="AB83" i="9" s="1"/>
  <c r="J101" i="9"/>
  <c r="AB84" i="9" s="1"/>
  <c r="J102" i="9"/>
  <c r="AB85" i="9" s="1"/>
  <c r="J103" i="9"/>
  <c r="AB86" i="9" s="1"/>
  <c r="J104" i="9"/>
  <c r="AB87" i="9" s="1"/>
  <c r="J105" i="9"/>
  <c r="AB88" i="9" s="1"/>
  <c r="J106" i="9"/>
  <c r="AB89" i="9" s="1"/>
  <c r="J107" i="9"/>
  <c r="AB90" i="9" s="1"/>
  <c r="J108" i="9"/>
  <c r="AB91" i="9" s="1"/>
  <c r="J109" i="9"/>
  <c r="AB92" i="9" s="1"/>
  <c r="J110" i="9"/>
  <c r="AB93" i="9" s="1"/>
  <c r="J111" i="9"/>
  <c r="AB94" i="9" s="1"/>
  <c r="J112" i="9"/>
  <c r="AB95" i="9" s="1"/>
  <c r="J113" i="9"/>
  <c r="AB96" i="9" s="1"/>
  <c r="J114" i="9"/>
  <c r="AB97" i="9" s="1"/>
  <c r="J115" i="9"/>
  <c r="AB98" i="9" s="1"/>
  <c r="J116" i="9"/>
  <c r="AB99" i="9" s="1"/>
  <c r="J117" i="9"/>
  <c r="AB100" i="9" s="1"/>
  <c r="J118" i="9"/>
  <c r="AB101" i="9" s="1"/>
  <c r="J119" i="9"/>
  <c r="AB102" i="9" s="1"/>
  <c r="J120" i="9"/>
  <c r="AB103" i="9" s="1"/>
  <c r="J121" i="9"/>
  <c r="AB104" i="9" s="1"/>
  <c r="J122" i="9"/>
  <c r="AB105" i="9" s="1"/>
  <c r="J123" i="9"/>
  <c r="AB106" i="9" s="1"/>
  <c r="J124" i="9"/>
  <c r="AB107" i="9" s="1"/>
  <c r="J125" i="9"/>
  <c r="AB108" i="9" s="1"/>
  <c r="J96" i="9"/>
  <c r="AB79" i="9" s="1"/>
  <c r="I97" i="9"/>
  <c r="AA80" i="9" s="1"/>
  <c r="I98" i="9"/>
  <c r="AA81" i="9" s="1"/>
  <c r="I99" i="9"/>
  <c r="AA82" i="9" s="1"/>
  <c r="I100" i="9"/>
  <c r="AA83" i="9" s="1"/>
  <c r="I101" i="9"/>
  <c r="AA84" i="9" s="1"/>
  <c r="I102" i="9"/>
  <c r="AA85" i="9" s="1"/>
  <c r="I103" i="9"/>
  <c r="AA86" i="9" s="1"/>
  <c r="I104" i="9"/>
  <c r="AA87" i="9" s="1"/>
  <c r="I105" i="9"/>
  <c r="AA88" i="9" s="1"/>
  <c r="I106" i="9"/>
  <c r="AA89" i="9" s="1"/>
  <c r="I107" i="9"/>
  <c r="AA90" i="9" s="1"/>
  <c r="I108" i="9"/>
  <c r="AA91" i="9" s="1"/>
  <c r="I109" i="9"/>
  <c r="AA92" i="9" s="1"/>
  <c r="I110" i="9"/>
  <c r="AA93" i="9" s="1"/>
  <c r="I111" i="9"/>
  <c r="AA94" i="9" s="1"/>
  <c r="I112" i="9"/>
  <c r="AA95" i="9" s="1"/>
  <c r="I113" i="9"/>
  <c r="AA96" i="9" s="1"/>
  <c r="I114" i="9"/>
  <c r="AA97" i="9" s="1"/>
  <c r="I115" i="9"/>
  <c r="AA98" i="9" s="1"/>
  <c r="I116" i="9"/>
  <c r="AA99" i="9" s="1"/>
  <c r="I117" i="9"/>
  <c r="AA100" i="9" s="1"/>
  <c r="I118" i="9"/>
  <c r="AA101" i="9" s="1"/>
  <c r="I119" i="9"/>
  <c r="AA102" i="9" s="1"/>
  <c r="I120" i="9"/>
  <c r="AA103" i="9" s="1"/>
  <c r="I121" i="9"/>
  <c r="AA104" i="9" s="1"/>
  <c r="I122" i="9"/>
  <c r="AA105" i="9" s="1"/>
  <c r="I123" i="9"/>
  <c r="AA106" i="9" s="1"/>
  <c r="I124" i="9"/>
  <c r="AA107" i="9" s="1"/>
  <c r="I125" i="9"/>
  <c r="AA108" i="9" s="1"/>
  <c r="I96" i="9"/>
  <c r="AA79" i="9" s="1"/>
  <c r="D97" i="9"/>
  <c r="V80" i="9" s="1"/>
  <c r="D98" i="9"/>
  <c r="V81" i="9" s="1"/>
  <c r="D99" i="9"/>
  <c r="V82" i="9" s="1"/>
  <c r="D100" i="9"/>
  <c r="V83" i="9" s="1"/>
  <c r="D101" i="9"/>
  <c r="V84" i="9" s="1"/>
  <c r="D102" i="9"/>
  <c r="V85" i="9" s="1"/>
  <c r="D103" i="9"/>
  <c r="V86" i="9" s="1"/>
  <c r="D104" i="9"/>
  <c r="V87" i="9" s="1"/>
  <c r="D105" i="9"/>
  <c r="V88" i="9" s="1"/>
  <c r="D106" i="9"/>
  <c r="V89" i="9" s="1"/>
  <c r="D107" i="9"/>
  <c r="V90" i="9" s="1"/>
  <c r="D108" i="9"/>
  <c r="V91" i="9" s="1"/>
  <c r="D109" i="9"/>
  <c r="V92" i="9" s="1"/>
  <c r="D110" i="9"/>
  <c r="V93" i="9" s="1"/>
  <c r="D111" i="9"/>
  <c r="V94" i="9" s="1"/>
  <c r="D112" i="9"/>
  <c r="V95" i="9" s="1"/>
  <c r="D113" i="9"/>
  <c r="V96" i="9" s="1"/>
  <c r="D114" i="9"/>
  <c r="V97" i="9" s="1"/>
  <c r="D115" i="9"/>
  <c r="V98" i="9" s="1"/>
  <c r="D116" i="9"/>
  <c r="V99" i="9" s="1"/>
  <c r="D117" i="9"/>
  <c r="V100" i="9" s="1"/>
  <c r="D118" i="9"/>
  <c r="V101" i="9" s="1"/>
  <c r="D119" i="9"/>
  <c r="V102" i="9" s="1"/>
  <c r="D120" i="9"/>
  <c r="V103" i="9" s="1"/>
  <c r="D121" i="9"/>
  <c r="V104" i="9" s="1"/>
  <c r="D122" i="9"/>
  <c r="V105" i="9" s="1"/>
  <c r="D123" i="9"/>
  <c r="V106" i="9" s="1"/>
  <c r="D124" i="9"/>
  <c r="V107" i="9" s="1"/>
  <c r="D125" i="9"/>
  <c r="V108" i="9" s="1"/>
  <c r="D96" i="9"/>
  <c r="V79" i="9" s="1"/>
  <c r="C97" i="9"/>
  <c r="U80" i="9" s="1"/>
  <c r="C98" i="9"/>
  <c r="U81" i="9" s="1"/>
  <c r="C99" i="9"/>
  <c r="U82" i="9" s="1"/>
  <c r="C100" i="9"/>
  <c r="U83" i="9" s="1"/>
  <c r="C101" i="9"/>
  <c r="U84" i="9" s="1"/>
  <c r="C102" i="9"/>
  <c r="U85" i="9" s="1"/>
  <c r="C103" i="9"/>
  <c r="U86" i="9" s="1"/>
  <c r="C104" i="9"/>
  <c r="U87" i="9" s="1"/>
  <c r="C105" i="9"/>
  <c r="U88" i="9" s="1"/>
  <c r="C106" i="9"/>
  <c r="U89" i="9" s="1"/>
  <c r="C107" i="9"/>
  <c r="U90" i="9" s="1"/>
  <c r="C108" i="9"/>
  <c r="U91" i="9" s="1"/>
  <c r="C109" i="9"/>
  <c r="U92" i="9" s="1"/>
  <c r="C110" i="9"/>
  <c r="U93" i="9" s="1"/>
  <c r="C111" i="9"/>
  <c r="U94" i="9" s="1"/>
  <c r="C112" i="9"/>
  <c r="U95" i="9" s="1"/>
  <c r="C113" i="9"/>
  <c r="U96" i="9" s="1"/>
  <c r="C114" i="9"/>
  <c r="U97" i="9" s="1"/>
  <c r="C115" i="9"/>
  <c r="U98" i="9" s="1"/>
  <c r="C116" i="9"/>
  <c r="U99" i="9" s="1"/>
  <c r="C117" i="9"/>
  <c r="U100" i="9" s="1"/>
  <c r="C118" i="9"/>
  <c r="U101" i="9" s="1"/>
  <c r="C119" i="9"/>
  <c r="U102" i="9" s="1"/>
  <c r="C120" i="9"/>
  <c r="U103" i="9" s="1"/>
  <c r="C121" i="9"/>
  <c r="U104" i="9" s="1"/>
  <c r="C122" i="9"/>
  <c r="U105" i="9" s="1"/>
  <c r="C123" i="9"/>
  <c r="U106" i="9" s="1"/>
  <c r="C124" i="9"/>
  <c r="U107" i="9" s="1"/>
  <c r="C125" i="9"/>
  <c r="U108" i="9" s="1"/>
  <c r="C96" i="9"/>
  <c r="U79" i="9" s="1"/>
  <c r="K67" i="9"/>
  <c r="AC48" i="9" s="1"/>
  <c r="K68" i="9"/>
  <c r="AC49" i="9" s="1"/>
  <c r="K69" i="9"/>
  <c r="AC50" i="9" s="1"/>
  <c r="K70" i="9"/>
  <c r="AC51" i="9" s="1"/>
  <c r="K71" i="9"/>
  <c r="AC52" i="9" s="1"/>
  <c r="K72" i="9"/>
  <c r="AC53" i="9" s="1"/>
  <c r="K73" i="9"/>
  <c r="AC54" i="9" s="1"/>
  <c r="K74" i="9"/>
  <c r="AC55" i="9" s="1"/>
  <c r="K75" i="9"/>
  <c r="AC56" i="9" s="1"/>
  <c r="K76" i="9"/>
  <c r="AC57" i="9" s="1"/>
  <c r="K77" i="9"/>
  <c r="AC58" i="9" s="1"/>
  <c r="K78" i="9"/>
  <c r="AC59" i="9" s="1"/>
  <c r="K79" i="9"/>
  <c r="AC60" i="9" s="1"/>
  <c r="K80" i="9"/>
  <c r="AC63" i="9" s="1"/>
  <c r="K81" i="9"/>
  <c r="AC64" i="9" s="1"/>
  <c r="K82" i="9"/>
  <c r="AC65" i="9" s="1"/>
  <c r="K83" i="9"/>
  <c r="AC66" i="9" s="1"/>
  <c r="K84" i="9"/>
  <c r="AC67" i="9" s="1"/>
  <c r="K85" i="9"/>
  <c r="AC68" i="9" s="1"/>
  <c r="K86" i="9"/>
  <c r="AC69" i="9" s="1"/>
  <c r="K87" i="9"/>
  <c r="AC70" i="9" s="1"/>
  <c r="K88" i="9"/>
  <c r="AC71" i="9" s="1"/>
  <c r="K89" i="9"/>
  <c r="AC72" i="9" s="1"/>
  <c r="K90" i="9"/>
  <c r="AC73" i="9" s="1"/>
  <c r="K91" i="9"/>
  <c r="AC74" i="9" s="1"/>
  <c r="K92" i="9"/>
  <c r="AC75" i="9" s="1"/>
  <c r="K93" i="9"/>
  <c r="AC76" i="9" s="1"/>
  <c r="K94" i="9"/>
  <c r="AC77" i="9" s="1"/>
  <c r="K95" i="9"/>
  <c r="AC78" i="9" s="1"/>
  <c r="K66" i="9"/>
  <c r="AC47" i="9" s="1"/>
  <c r="J67" i="9"/>
  <c r="AB48" i="9" s="1"/>
  <c r="J68" i="9"/>
  <c r="AB49" i="9" s="1"/>
  <c r="J69" i="9"/>
  <c r="AB50" i="9" s="1"/>
  <c r="J70" i="9"/>
  <c r="AB51" i="9" s="1"/>
  <c r="J71" i="9"/>
  <c r="AB52" i="9" s="1"/>
  <c r="J72" i="9"/>
  <c r="AB53" i="9" s="1"/>
  <c r="J73" i="9"/>
  <c r="AB54" i="9" s="1"/>
  <c r="J74" i="9"/>
  <c r="AB55" i="9" s="1"/>
  <c r="J75" i="9"/>
  <c r="AB56" i="9" s="1"/>
  <c r="J76" i="9"/>
  <c r="AB57" i="9" s="1"/>
  <c r="J77" i="9"/>
  <c r="AB58" i="9" s="1"/>
  <c r="J78" i="9"/>
  <c r="AB59" i="9" s="1"/>
  <c r="J79" i="9"/>
  <c r="AB60" i="9" s="1"/>
  <c r="J80" i="9"/>
  <c r="AB63" i="9" s="1"/>
  <c r="J81" i="9"/>
  <c r="AB64" i="9" s="1"/>
  <c r="J82" i="9"/>
  <c r="AB65" i="9" s="1"/>
  <c r="J83" i="9"/>
  <c r="AB66" i="9" s="1"/>
  <c r="J84" i="9"/>
  <c r="AB67" i="9" s="1"/>
  <c r="J85" i="9"/>
  <c r="AB68" i="9" s="1"/>
  <c r="J86" i="9"/>
  <c r="AB69" i="9" s="1"/>
  <c r="J87" i="9"/>
  <c r="AB70" i="9" s="1"/>
  <c r="J88" i="9"/>
  <c r="AB71" i="9" s="1"/>
  <c r="J89" i="9"/>
  <c r="AB72" i="9" s="1"/>
  <c r="J90" i="9"/>
  <c r="AB73" i="9" s="1"/>
  <c r="J91" i="9"/>
  <c r="AB74" i="9" s="1"/>
  <c r="J92" i="9"/>
  <c r="AB75" i="9" s="1"/>
  <c r="J93" i="9"/>
  <c r="AB76" i="9" s="1"/>
  <c r="J94" i="9"/>
  <c r="AB77" i="9" s="1"/>
  <c r="J95" i="9"/>
  <c r="AB78" i="9" s="1"/>
  <c r="J66" i="9"/>
  <c r="AB47" i="9" s="1"/>
  <c r="I67" i="9"/>
  <c r="AA48" i="9" s="1"/>
  <c r="I68" i="9"/>
  <c r="AA49" i="9" s="1"/>
  <c r="I69" i="9"/>
  <c r="AA50" i="9" s="1"/>
  <c r="I70" i="9"/>
  <c r="AA51" i="9" s="1"/>
  <c r="I71" i="9"/>
  <c r="AA52" i="9" s="1"/>
  <c r="I72" i="9"/>
  <c r="AA53" i="9" s="1"/>
  <c r="I73" i="9"/>
  <c r="AA54" i="9" s="1"/>
  <c r="I74" i="9"/>
  <c r="AA55" i="9" s="1"/>
  <c r="I75" i="9"/>
  <c r="AA56" i="9" s="1"/>
  <c r="I76" i="9"/>
  <c r="AA57" i="9" s="1"/>
  <c r="I77" i="9"/>
  <c r="AA58" i="9" s="1"/>
  <c r="I78" i="9"/>
  <c r="AA59" i="9" s="1"/>
  <c r="I79" i="9"/>
  <c r="AA60" i="9" s="1"/>
  <c r="I80" i="9"/>
  <c r="AA63" i="9" s="1"/>
  <c r="I81" i="9"/>
  <c r="AA64" i="9" s="1"/>
  <c r="I82" i="9"/>
  <c r="AA65" i="9" s="1"/>
  <c r="I83" i="9"/>
  <c r="AA66" i="9" s="1"/>
  <c r="I84" i="9"/>
  <c r="AA67" i="9" s="1"/>
  <c r="I85" i="9"/>
  <c r="AA68" i="9" s="1"/>
  <c r="I86" i="9"/>
  <c r="AA69" i="9" s="1"/>
  <c r="I87" i="9"/>
  <c r="AA70" i="9" s="1"/>
  <c r="I88" i="9"/>
  <c r="AA71" i="9" s="1"/>
  <c r="I89" i="9"/>
  <c r="AA72" i="9" s="1"/>
  <c r="I90" i="9"/>
  <c r="AA73" i="9" s="1"/>
  <c r="I91" i="9"/>
  <c r="AA74" i="9" s="1"/>
  <c r="I92" i="9"/>
  <c r="AA75" i="9" s="1"/>
  <c r="I93" i="9"/>
  <c r="AA76" i="9" s="1"/>
  <c r="I94" i="9"/>
  <c r="AA77" i="9" s="1"/>
  <c r="I95" i="9"/>
  <c r="AA78" i="9" s="1"/>
  <c r="I66" i="9"/>
  <c r="AA47" i="9" s="1"/>
  <c r="D67" i="9"/>
  <c r="V48" i="9" s="1"/>
  <c r="D68" i="9"/>
  <c r="V49" i="9" s="1"/>
  <c r="D69" i="9"/>
  <c r="V50" i="9" s="1"/>
  <c r="D70" i="9"/>
  <c r="V51" i="9" s="1"/>
  <c r="D71" i="9"/>
  <c r="V52" i="9" s="1"/>
  <c r="D72" i="9"/>
  <c r="V53" i="9" s="1"/>
  <c r="D73" i="9"/>
  <c r="V54" i="9" s="1"/>
  <c r="D74" i="9"/>
  <c r="V55" i="9" s="1"/>
  <c r="D75" i="9"/>
  <c r="V56" i="9" s="1"/>
  <c r="D76" i="9"/>
  <c r="V57" i="9" s="1"/>
  <c r="D77" i="9"/>
  <c r="V58" i="9" s="1"/>
  <c r="D78" i="9"/>
  <c r="V59" i="9" s="1"/>
  <c r="D79" i="9"/>
  <c r="V60" i="9" s="1"/>
  <c r="D80" i="9"/>
  <c r="V63" i="9" s="1"/>
  <c r="D81" i="9"/>
  <c r="V64" i="9" s="1"/>
  <c r="D82" i="9"/>
  <c r="V65" i="9" s="1"/>
  <c r="D83" i="9"/>
  <c r="V66" i="9" s="1"/>
  <c r="D84" i="9"/>
  <c r="V67" i="9" s="1"/>
  <c r="D85" i="9"/>
  <c r="V68" i="9" s="1"/>
  <c r="D86" i="9"/>
  <c r="V69" i="9" s="1"/>
  <c r="D87" i="9"/>
  <c r="V70" i="9" s="1"/>
  <c r="D88" i="9"/>
  <c r="V71" i="9" s="1"/>
  <c r="D89" i="9"/>
  <c r="V72" i="9" s="1"/>
  <c r="D90" i="9"/>
  <c r="V73" i="9" s="1"/>
  <c r="D91" i="9"/>
  <c r="V74" i="9" s="1"/>
  <c r="D92" i="9"/>
  <c r="V75" i="9" s="1"/>
  <c r="D93" i="9"/>
  <c r="V76" i="9" s="1"/>
  <c r="D94" i="9"/>
  <c r="V77" i="9" s="1"/>
  <c r="D95" i="9"/>
  <c r="V78" i="9" s="1"/>
  <c r="D66" i="9"/>
  <c r="V47" i="9" s="1"/>
  <c r="C67" i="9"/>
  <c r="U48" i="9" s="1"/>
  <c r="C68" i="9"/>
  <c r="U49" i="9" s="1"/>
  <c r="C69" i="9"/>
  <c r="U50" i="9" s="1"/>
  <c r="C70" i="9"/>
  <c r="U51" i="9" s="1"/>
  <c r="C71" i="9"/>
  <c r="U52" i="9" s="1"/>
  <c r="C72" i="9"/>
  <c r="U53" i="9" s="1"/>
  <c r="C73" i="9"/>
  <c r="U54" i="9" s="1"/>
  <c r="C74" i="9"/>
  <c r="U55" i="9" s="1"/>
  <c r="C75" i="9"/>
  <c r="U56" i="9" s="1"/>
  <c r="C76" i="9"/>
  <c r="U57" i="9" s="1"/>
  <c r="C77" i="9"/>
  <c r="U58" i="9" s="1"/>
  <c r="C78" i="9"/>
  <c r="U59" i="9" s="1"/>
  <c r="C79" i="9"/>
  <c r="U60" i="9" s="1"/>
  <c r="C80" i="9"/>
  <c r="U63" i="9" s="1"/>
  <c r="C81" i="9"/>
  <c r="U64" i="9" s="1"/>
  <c r="C82" i="9"/>
  <c r="U65" i="9" s="1"/>
  <c r="C83" i="9"/>
  <c r="U66" i="9" s="1"/>
  <c r="C84" i="9"/>
  <c r="U67" i="9" s="1"/>
  <c r="C85" i="9"/>
  <c r="U68" i="9" s="1"/>
  <c r="C86" i="9"/>
  <c r="U69" i="9" s="1"/>
  <c r="C87" i="9"/>
  <c r="U70" i="9" s="1"/>
  <c r="C88" i="9"/>
  <c r="U71" i="9" s="1"/>
  <c r="C89" i="9"/>
  <c r="U72" i="9" s="1"/>
  <c r="C90" i="9"/>
  <c r="U73" i="9" s="1"/>
  <c r="C91" i="9"/>
  <c r="U74" i="9" s="1"/>
  <c r="C92" i="9"/>
  <c r="U75" i="9" s="1"/>
  <c r="C93" i="9"/>
  <c r="U76" i="9" s="1"/>
  <c r="C94" i="9"/>
  <c r="U77" i="9" s="1"/>
  <c r="C95" i="9"/>
  <c r="U78" i="9" s="1"/>
  <c r="C66" i="9"/>
  <c r="U47" i="9" s="1"/>
  <c r="K18" i="9"/>
  <c r="AC18" i="9" s="1"/>
  <c r="K19" i="9"/>
  <c r="AC19" i="9" s="1"/>
  <c r="K20" i="9"/>
  <c r="AC20" i="9" s="1"/>
  <c r="K21" i="9"/>
  <c r="AC21" i="9" s="1"/>
  <c r="K22" i="9"/>
  <c r="AC22" i="9" s="1"/>
  <c r="K23" i="9"/>
  <c r="AC23" i="9" s="1"/>
  <c r="K24" i="9"/>
  <c r="AC24" i="9" s="1"/>
  <c r="K25" i="9"/>
  <c r="AC25" i="9" s="1"/>
  <c r="K26" i="9"/>
  <c r="AC26" i="9" s="1"/>
  <c r="K27" i="9"/>
  <c r="AC27" i="9" s="1"/>
  <c r="K28" i="9"/>
  <c r="AC28" i="9" s="1"/>
  <c r="K29" i="9"/>
  <c r="AC29" i="9" s="1"/>
  <c r="K30" i="9"/>
  <c r="AC30" i="9" s="1"/>
  <c r="K31" i="9"/>
  <c r="AC31" i="9" s="1"/>
  <c r="K32" i="9"/>
  <c r="AC32" i="9" s="1"/>
  <c r="K33" i="9"/>
  <c r="AC33" i="9" s="1"/>
  <c r="K34" i="9"/>
  <c r="AC34" i="9" s="1"/>
  <c r="K35" i="9"/>
  <c r="AC35" i="9" s="1"/>
  <c r="K36" i="9"/>
  <c r="AC36" i="9" s="1"/>
  <c r="K37" i="9"/>
  <c r="AC37" i="9" s="1"/>
  <c r="K38" i="9"/>
  <c r="AC38" i="9" s="1"/>
  <c r="K39" i="9"/>
  <c r="AC39" i="9" s="1"/>
  <c r="K40" i="9"/>
  <c r="AC40" i="9" s="1"/>
  <c r="K41" i="9"/>
  <c r="AC41" i="9" s="1"/>
  <c r="K42" i="9"/>
  <c r="AC42" i="9" s="1"/>
  <c r="K43" i="9"/>
  <c r="AC43" i="9" s="1"/>
  <c r="K44" i="9"/>
  <c r="AC44" i="9" s="1"/>
  <c r="K45" i="9"/>
  <c r="AC45" i="9" s="1"/>
  <c r="K46" i="9"/>
  <c r="AC46" i="9" s="1"/>
  <c r="K17" i="9"/>
  <c r="AC17" i="9" s="1"/>
  <c r="J19" i="9"/>
  <c r="AB19" i="9" s="1"/>
  <c r="J20" i="9"/>
  <c r="AB20" i="9" s="1"/>
  <c r="J21" i="9"/>
  <c r="AB21" i="9" s="1"/>
  <c r="J22" i="9"/>
  <c r="AB22" i="9" s="1"/>
  <c r="J23" i="9"/>
  <c r="AB23" i="9" s="1"/>
  <c r="J24" i="9"/>
  <c r="AB24" i="9" s="1"/>
  <c r="J25" i="9"/>
  <c r="AB25" i="9" s="1"/>
  <c r="J26" i="9"/>
  <c r="AB26" i="9" s="1"/>
  <c r="J27" i="9"/>
  <c r="AB27" i="9" s="1"/>
  <c r="J28" i="9"/>
  <c r="AB28" i="9" s="1"/>
  <c r="J29" i="9"/>
  <c r="AB29" i="9" s="1"/>
  <c r="J30" i="9"/>
  <c r="AB30" i="9" s="1"/>
  <c r="J31" i="9"/>
  <c r="AB31" i="9" s="1"/>
  <c r="J32" i="9"/>
  <c r="AB32" i="9" s="1"/>
  <c r="J33" i="9"/>
  <c r="AB33" i="9" s="1"/>
  <c r="J34" i="9"/>
  <c r="AB34" i="9" s="1"/>
  <c r="J35" i="9"/>
  <c r="AB35" i="9" s="1"/>
  <c r="J36" i="9"/>
  <c r="AB36" i="9" s="1"/>
  <c r="J37" i="9"/>
  <c r="AB37" i="9" s="1"/>
  <c r="J38" i="9"/>
  <c r="AB38" i="9" s="1"/>
  <c r="J39" i="9"/>
  <c r="AB39" i="9" s="1"/>
  <c r="J40" i="9"/>
  <c r="AB40" i="9" s="1"/>
  <c r="J41" i="9"/>
  <c r="AB41" i="9" s="1"/>
  <c r="J42" i="9"/>
  <c r="AB42" i="9" s="1"/>
  <c r="J43" i="9"/>
  <c r="AB43" i="9" s="1"/>
  <c r="J44" i="9"/>
  <c r="AB44" i="9" s="1"/>
  <c r="J45" i="9"/>
  <c r="AB45" i="9" s="1"/>
  <c r="J46" i="9"/>
  <c r="AB46" i="9" s="1"/>
  <c r="I19" i="9"/>
  <c r="AA19" i="9" s="1"/>
  <c r="I20" i="9"/>
  <c r="AA20" i="9" s="1"/>
  <c r="I21" i="9"/>
  <c r="AA21" i="9" s="1"/>
  <c r="I22" i="9"/>
  <c r="AA22" i="9" s="1"/>
  <c r="I23" i="9"/>
  <c r="AA23" i="9" s="1"/>
  <c r="I24" i="9"/>
  <c r="AA24" i="9" s="1"/>
  <c r="I25" i="9"/>
  <c r="AA25" i="9" s="1"/>
  <c r="I26" i="9"/>
  <c r="AA26" i="9" s="1"/>
  <c r="I27" i="9"/>
  <c r="AA27" i="9" s="1"/>
  <c r="I28" i="9"/>
  <c r="AA28" i="9" s="1"/>
  <c r="I29" i="9"/>
  <c r="AA29" i="9" s="1"/>
  <c r="I30" i="9"/>
  <c r="AA30" i="9" s="1"/>
  <c r="I31" i="9"/>
  <c r="AA31" i="9" s="1"/>
  <c r="I32" i="9"/>
  <c r="AA32" i="9" s="1"/>
  <c r="I33" i="9"/>
  <c r="AA33" i="9" s="1"/>
  <c r="I34" i="9"/>
  <c r="AA34" i="9" s="1"/>
  <c r="I35" i="9"/>
  <c r="AA35" i="9" s="1"/>
  <c r="I36" i="9"/>
  <c r="AA36" i="9" s="1"/>
  <c r="I37" i="9"/>
  <c r="AA37" i="9" s="1"/>
  <c r="I38" i="9"/>
  <c r="AA38" i="9" s="1"/>
  <c r="I39" i="9"/>
  <c r="AA39" i="9" s="1"/>
  <c r="I40" i="9"/>
  <c r="AA40" i="9" s="1"/>
  <c r="I41" i="9"/>
  <c r="AA41" i="9" s="1"/>
  <c r="I42" i="9"/>
  <c r="AA42" i="9" s="1"/>
  <c r="I43" i="9"/>
  <c r="AA43" i="9" s="1"/>
  <c r="I44" i="9"/>
  <c r="AA44" i="9" s="1"/>
  <c r="I45" i="9"/>
  <c r="AA45" i="9" s="1"/>
  <c r="I46" i="9"/>
  <c r="AA46" i="9" s="1"/>
  <c r="D19" i="9"/>
  <c r="V19" i="9" s="1"/>
  <c r="D20" i="9"/>
  <c r="V20" i="9" s="1"/>
  <c r="D21" i="9"/>
  <c r="V21" i="9" s="1"/>
  <c r="D22" i="9"/>
  <c r="V22" i="9" s="1"/>
  <c r="D23" i="9"/>
  <c r="V23" i="9" s="1"/>
  <c r="D24" i="9"/>
  <c r="V24" i="9" s="1"/>
  <c r="D25" i="9"/>
  <c r="V25" i="9" s="1"/>
  <c r="D26" i="9"/>
  <c r="V26" i="9" s="1"/>
  <c r="D27" i="9"/>
  <c r="V27" i="9" s="1"/>
  <c r="D28" i="9"/>
  <c r="V28" i="9" s="1"/>
  <c r="D29" i="9"/>
  <c r="V29" i="9" s="1"/>
  <c r="D30" i="9"/>
  <c r="V30" i="9" s="1"/>
  <c r="D31" i="9"/>
  <c r="V31" i="9" s="1"/>
  <c r="D32" i="9"/>
  <c r="V32" i="9" s="1"/>
  <c r="D33" i="9"/>
  <c r="V33" i="9" s="1"/>
  <c r="D34" i="9"/>
  <c r="V34" i="9" s="1"/>
  <c r="D35" i="9"/>
  <c r="V35" i="9" s="1"/>
  <c r="D36" i="9"/>
  <c r="V36" i="9" s="1"/>
  <c r="D37" i="9"/>
  <c r="V37" i="9" s="1"/>
  <c r="D38" i="9"/>
  <c r="V38" i="9" s="1"/>
  <c r="D39" i="9"/>
  <c r="V39" i="9" s="1"/>
  <c r="D40" i="9"/>
  <c r="V40" i="9" s="1"/>
  <c r="D41" i="9"/>
  <c r="V41" i="9" s="1"/>
  <c r="D42" i="9"/>
  <c r="V42" i="9" s="1"/>
  <c r="D43" i="9"/>
  <c r="V43" i="9" s="1"/>
  <c r="D44" i="9"/>
  <c r="V44" i="9" s="1"/>
  <c r="D45" i="9"/>
  <c r="V45" i="9" s="1"/>
  <c r="D46" i="9"/>
  <c r="V46" i="9" s="1"/>
  <c r="C19" i="9"/>
  <c r="U19" i="9" s="1"/>
  <c r="C20" i="9"/>
  <c r="U20" i="9" s="1"/>
  <c r="C21" i="9"/>
  <c r="U21" i="9" s="1"/>
  <c r="C22" i="9"/>
  <c r="U22" i="9" s="1"/>
  <c r="C23" i="9"/>
  <c r="U23" i="9" s="1"/>
  <c r="C24" i="9"/>
  <c r="U24" i="9" s="1"/>
  <c r="C25" i="9"/>
  <c r="U25" i="9" s="1"/>
  <c r="C26" i="9"/>
  <c r="U26" i="9" s="1"/>
  <c r="C27" i="9"/>
  <c r="U27" i="9" s="1"/>
  <c r="C28" i="9"/>
  <c r="U28" i="9" s="1"/>
  <c r="C29" i="9"/>
  <c r="U29" i="9" s="1"/>
  <c r="C30" i="9"/>
  <c r="U30" i="9" s="1"/>
  <c r="C31" i="9"/>
  <c r="U31" i="9" s="1"/>
  <c r="C32" i="9"/>
  <c r="U32" i="9" s="1"/>
  <c r="C33" i="9"/>
  <c r="U33" i="9" s="1"/>
  <c r="C34" i="9"/>
  <c r="U34" i="9" s="1"/>
  <c r="C35" i="9"/>
  <c r="U35" i="9" s="1"/>
  <c r="C36" i="9"/>
  <c r="U36" i="9" s="1"/>
  <c r="C37" i="9"/>
  <c r="U37" i="9" s="1"/>
  <c r="C38" i="9"/>
  <c r="U38" i="9" s="1"/>
  <c r="C39" i="9"/>
  <c r="U39" i="9" s="1"/>
  <c r="C40" i="9"/>
  <c r="U40" i="9" s="1"/>
  <c r="C41" i="9"/>
  <c r="U41" i="9" s="1"/>
  <c r="C42" i="9"/>
  <c r="U42" i="9" s="1"/>
  <c r="C43" i="9"/>
  <c r="U43" i="9" s="1"/>
  <c r="C44" i="9"/>
  <c r="U44" i="9" s="1"/>
  <c r="C45" i="9"/>
  <c r="U45" i="9" s="1"/>
  <c r="C46" i="9"/>
  <c r="U46" i="9" s="1"/>
  <c r="D12" i="9" l="1"/>
  <c r="N5" i="11"/>
  <c r="D11" i="9"/>
  <c r="H5" i="11"/>
  <c r="D10" i="9"/>
  <c r="C5" i="11"/>
  <c r="D9" i="9"/>
  <c r="H4" i="11"/>
  <c r="D8" i="9"/>
  <c r="D7" i="9"/>
  <c r="H3" i="11"/>
  <c r="D6" i="9"/>
  <c r="N3" i="11"/>
  <c r="D6" i="11"/>
  <c r="E44" i="12"/>
  <c r="B43" i="12"/>
  <c r="N6" i="12"/>
  <c r="E6" i="12"/>
  <c r="D6" i="12"/>
  <c r="N5" i="12"/>
  <c r="H5" i="12"/>
  <c r="C5" i="12"/>
  <c r="H4" i="12"/>
  <c r="C4" i="12"/>
  <c r="N3" i="12"/>
  <c r="H3" i="12"/>
  <c r="C3" i="12"/>
  <c r="B43" i="11"/>
  <c r="E44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G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N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<sst xmlns="http://schemas.openxmlformats.org/spreadsheetml/2006/main" count="590" uniqueCount="209">
  <si>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</si>
  <si>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</si>
  <si>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</si>
  <si>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</si>
  <si>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</si>
  <si>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</si>
  <si>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</si>
  <si>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</si>
  <si>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</si>
  <si>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</si>
  <si>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</si>
  <si>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</si>
  <si>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</si>
  <si>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</si>
  <si>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</si>
  <si>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</si>
  <si>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</si>
  <si>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</si>
  <si>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を入力後、シート最下部の日付、学校名、校長名を入力し、公印を押して下さい。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rPh sb="86" eb="87">
      <t>クダ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</si>
  <si>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</si>
  <si>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</si>
  <si>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</si>
  <si>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</si>
  <si>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</si>
  <si>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</si>
  <si>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</si>
  <si>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</si>
  <si>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</si>
  <si>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</si>
  <si>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</si>
  <si>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</si>
  <si>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</si>
  <si>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</si>
  <si>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</si>
  <si>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</si>
  <si>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</si>
  <si>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</si>
  <si>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</si>
  <si>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</si>
  <si>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</si>
  <si>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</si>
  <si>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</si>
  <si>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</si>
  <si>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</si>
  <si>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</si>
  <si>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</si>
  <si>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</si>
  <si>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</si>
  <si>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</si>
  <si>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</si>
  <si>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</si>
  <si>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</si>
  <si>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</si>
  <si>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</si>
  <si>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</si>
  <si>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</si>
  <si>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</si>
  <si>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</si>
  <si>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</si>
  <si>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</si>
  <si>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</si>
  <si>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</si>
  <si>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</si>
  <si>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</si>
  <si>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</si>
  <si>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</si>
  <si>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</si>
  <si>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</si>
  <si>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</si>
  <si>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</si>
  <si>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</si>
  <si>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</si>
  <si>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</si>
  <si>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</si>
  <si>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</si>
  <si>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</si>
  <si>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</si>
  <si>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</si>
  <si>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</si>
  <si>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</si>
  <si>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 xml:space="preserve"> 1枚目 / 3枚中</t>
    <phoneticPr fontId="6"/>
  </si>
  <si>
    <t>2枚目 / 3枚中</t>
    <rPh sb="1" eb="2">
      <t>マイ</t>
    </rPh>
    <rPh sb="2" eb="3">
      <t>メ</t>
    </rPh>
    <rPh sb="7" eb="8">
      <t>マイ</t>
    </rPh>
    <rPh sb="8" eb="9">
      <t>ナカ</t>
    </rPh>
    <phoneticPr fontId="6"/>
  </si>
  <si>
    <t>3枚目 / 3枚中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</si>
  <si>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</si>
  <si>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</si>
  <si>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</si>
  <si>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</si>
  <si>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</si>
  <si>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</si>
  <si>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</si>
  <si>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</si>
  <si>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</si>
  <si>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</si>
  <si>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</si>
  <si>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</si>
  <si>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</si>
  <si>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</si>
  <si>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</si>
  <si>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</si>
  <si>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</si>
  <si>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</si>
  <si>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</si>
  <si>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</si>
  <si>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</si>
  <si>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</si>
  <si>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</si>
  <si>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</si>
  <si>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</si>
  <si>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</si>
  <si>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</si>
  <si>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</si>
  <si>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</t>
    </r>
    <r>
      <rPr>
        <b/>
        <sz val="11"/>
        <color rgb="FFFF0000"/>
        <rFont val="ＭＳ Ｐゴシック"/>
        <family val="3"/>
        <charset val="128"/>
      </rPr>
      <t>セルに埋め込みでなく前面に貼っていただけると、
様々なPCで作業しやすいです。
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</si>
  <si>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１枚目/2枚中</t>
  </si>
  <si>
    <t>2枚目/2枚中</t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</si>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</sst>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9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color indexed="8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18"/>
      <color indexed="8"/>
      <name val="HG丸ｺﾞｼｯｸM-PRO"/>
      <family val="3"/>
      <charset val="128"/>
    </font>
    <font>
      <sz val="9"/>
      <color theme="1"/>
      <name val="ＭＳ Ｐゴシック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21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3" borderId="0" xfId="0" applyFont="1" applyFill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8" fillId="0" borderId="0" xfId="2">
      <alignment vertical="center"/>
    </xf>
    <xf numFmtId="0" fontId="50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52" fillId="0" borderId="0" xfId="2" applyFont="1">
      <alignment vertical="center"/>
    </xf>
    <xf numFmtId="0" fontId="51" fillId="0" borderId="0" xfId="2" applyFont="1" applyAlignment="1">
      <alignment horizontal="left" vertical="center" shrinkToFit="1"/>
    </xf>
    <xf numFmtId="0" fontId="52" fillId="0" borderId="0" xfId="2" applyFont="1" applyAlignment="1">
      <alignment horizontal="center" vertical="center" shrinkToFit="1"/>
    </xf>
    <xf numFmtId="0" fontId="51" fillId="0" borderId="0" xfId="2" applyFont="1" applyAlignment="1">
      <alignment vertical="top"/>
    </xf>
    <xf numFmtId="0" fontId="50" fillId="0" borderId="0" xfId="2" applyFont="1" applyAlignment="1">
      <alignment horizontal="right" vertical="top"/>
    </xf>
    <xf numFmtId="0" fontId="48" fillId="0" borderId="0" xfId="2" applyAlignment="1">
      <alignment horizontal="center" vertical="center" shrinkToFit="1"/>
    </xf>
    <xf numFmtId="0" fontId="53" fillId="0" borderId="0" xfId="2" applyFont="1" applyAlignment="1">
      <alignment horizontal="center" vertical="center"/>
    </xf>
    <xf numFmtId="0" fontId="48" fillId="0" borderId="0" xfId="2" applyAlignment="1">
      <alignment horizontal="center" vertical="center"/>
    </xf>
    <xf numFmtId="0" fontId="57" fillId="0" borderId="0" xfId="2" applyFont="1" applyAlignment="1">
      <alignment horizontal="center"/>
    </xf>
    <xf numFmtId="0" fontId="58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top"/>
    </xf>
    <xf numFmtId="0" fontId="54" fillId="0" borderId="0" xfId="2" applyFont="1" applyAlignment="1">
      <alignment horizontal="left" vertical="center" wrapText="1"/>
    </xf>
    <xf numFmtId="0" fontId="54" fillId="0" borderId="0" xfId="2" applyFont="1" applyAlignment="1">
      <alignment horizontal="left" vertical="top" wrapText="1"/>
    </xf>
    <xf numFmtId="0" fontId="58" fillId="0" borderId="0" xfId="2" applyFont="1" applyAlignment="1">
      <alignment horizontal="center" vertical="center" wrapText="1"/>
    </xf>
    <xf numFmtId="0" fontId="48" fillId="0" borderId="0" xfId="2" applyAlignment="1">
      <alignment vertical="top"/>
    </xf>
    <xf numFmtId="0" fontId="60" fillId="0" borderId="0" xfId="2" applyFont="1" applyAlignment="1">
      <alignment vertical="top"/>
    </xf>
    <xf numFmtId="0" fontId="48" fillId="0" borderId="0" xfId="2" applyAlignment="1">
      <alignment vertical="center" wrapText="1"/>
    </xf>
    <xf numFmtId="0" fontId="55" fillId="0" borderId="9" xfId="2" applyFont="1" applyBorder="1" applyAlignment="1">
      <alignment horizontal="center" vertical="center" shrinkToFit="1"/>
    </xf>
    <xf numFmtId="0" fontId="48" fillId="0" borderId="25" xfId="2" applyBorder="1" applyAlignment="1">
      <alignment horizontal="center" vertical="center"/>
    </xf>
    <xf numFmtId="0" fontId="48" fillId="0" borderId="49" xfId="2" applyBorder="1" applyAlignment="1">
      <alignment horizontal="center" vertical="center"/>
    </xf>
    <xf numFmtId="0" fontId="48" fillId="0" borderId="25" xfId="2" applyBorder="1" applyAlignment="1">
      <alignment horizontal="center" vertical="center" shrinkToFit="1"/>
    </xf>
    <xf numFmtId="0" fontId="60" fillId="0" borderId="0" xfId="2" applyFont="1" applyAlignment="1">
      <alignment horizontal="left" vertical="center"/>
    </xf>
    <xf numFmtId="0" fontId="57" fillId="0" borderId="75" xfId="2" applyFont="1" applyBorder="1" applyAlignment="1">
      <alignment horizontal="center"/>
    </xf>
    <xf numFmtId="0" fontId="48" fillId="0" borderId="72" xfId="2" applyBorder="1" applyAlignment="1">
      <alignment horizontal="center" vertical="center" shrinkToFit="1"/>
    </xf>
    <xf numFmtId="0" fontId="48" fillId="0" borderId="73" xfId="2" applyBorder="1" applyAlignment="1">
      <alignment horizontal="center" vertical="center" shrinkToFit="1"/>
    </xf>
    <xf numFmtId="0" fontId="48" fillId="0" borderId="66" xfId="2" applyBorder="1" applyAlignment="1">
      <alignment horizontal="center" vertical="center"/>
    </xf>
    <xf numFmtId="0" fontId="51" fillId="0" borderId="0" xfId="2" applyFont="1" applyAlignment="1">
      <alignment vertical="center" shrinkToFit="1"/>
    </xf>
    <xf numFmtId="0" fontId="67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8" fillId="0" borderId="43" xfId="2" applyFont="1" applyBorder="1" applyAlignment="1">
      <alignment horizontal="center" vertical="center"/>
    </xf>
    <xf numFmtId="0" fontId="82" fillId="0" borderId="43" xfId="2" applyFont="1" applyBorder="1" applyAlignment="1">
      <alignment horizontal="center" vertical="center" wrapText="1" shrinkToFit="1"/>
    </xf>
    <xf numFmtId="0" fontId="66" fillId="0" borderId="43" xfId="2" applyFont="1" applyBorder="1" applyAlignment="1">
      <alignment horizontal="center" vertical="center"/>
    </xf>
    <xf numFmtId="0" fontId="66" fillId="0" borderId="81" xfId="2" applyFont="1" applyBorder="1" applyAlignment="1">
      <alignment horizontal="center" vertical="center" shrinkToFit="1"/>
    </xf>
    <xf numFmtId="0" fontId="56" fillId="0" borderId="43" xfId="2" applyFont="1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55" fillId="0" borderId="81" xfId="2" applyFont="1" applyBorder="1" applyAlignment="1">
      <alignment horizontal="center" vertical="center" shrinkToFit="1"/>
    </xf>
    <xf numFmtId="0" fontId="13" fillId="0" borderId="0" xfId="0" applyFont="1" applyAlignment="1" applyProtection="1">
      <alignment horizontal="center" vertical="center"/>
      <protection locked="0"/>
    </xf>
    <xf numFmtId="0" fontId="8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60" fillId="0" borderId="0" xfId="2" applyFont="1" applyProtection="1">
      <alignment vertical="center"/>
      <protection locked="0"/>
    </xf>
    <xf numFmtId="0" fontId="48" fillId="0" borderId="0" xfId="2" applyProtection="1">
      <alignment vertical="center"/>
      <protection locked="0"/>
    </xf>
    <xf numFmtId="0" fontId="60" fillId="0" borderId="30" xfId="2" applyFont="1" applyBorder="1" applyProtection="1">
      <alignment vertical="center"/>
      <protection locked="0"/>
    </xf>
    <xf numFmtId="0" fontId="48" fillId="0" borderId="26" xfId="2" applyBorder="1" applyProtection="1">
      <alignment vertical="center"/>
      <protection locked="0"/>
    </xf>
    <xf numFmtId="0" fontId="48" fillId="0" borderId="31" xfId="2" applyBorder="1" applyProtection="1">
      <alignment vertical="center"/>
      <protection locked="0"/>
    </xf>
    <xf numFmtId="0" fontId="60" fillId="0" borderId="27" xfId="2" applyFont="1" applyBorder="1" applyProtection="1">
      <alignment vertical="center"/>
      <protection locked="0"/>
    </xf>
    <xf numFmtId="0" fontId="48" fillId="0" borderId="32" xfId="2" applyBorder="1" applyProtection="1">
      <alignment vertical="center"/>
      <protection locked="0"/>
    </xf>
    <xf numFmtId="0" fontId="48" fillId="0" borderId="27" xfId="2" applyBorder="1" applyAlignment="1" applyProtection="1">
      <alignment vertical="center" wrapText="1"/>
      <protection locked="0"/>
    </xf>
    <xf numFmtId="0" fontId="48" fillId="0" borderId="0" xfId="2" applyAlignment="1" applyProtection="1">
      <alignment vertical="center" wrapText="1"/>
      <protection locked="0"/>
    </xf>
    <xf numFmtId="0" fontId="48" fillId="0" borderId="32" xfId="2" applyBorder="1" applyAlignment="1" applyProtection="1">
      <alignment vertical="center" wrapText="1"/>
      <protection locked="0"/>
    </xf>
    <xf numFmtId="0" fontId="48" fillId="0" borderId="27" xfId="2" applyBorder="1" applyProtection="1">
      <alignment vertical="center"/>
      <protection locked="0"/>
    </xf>
    <xf numFmtId="0" fontId="50" fillId="0" borderId="27" xfId="2" applyFont="1" applyBorder="1" applyAlignment="1" applyProtection="1">
      <alignment horizontal="center" vertical="center"/>
      <protection locked="0"/>
    </xf>
    <xf numFmtId="0" fontId="50" fillId="0" borderId="0" xfId="2" applyFont="1" applyAlignment="1" applyProtection="1">
      <alignment horizontal="center" vertical="center"/>
      <protection locked="0"/>
    </xf>
    <xf numFmtId="0" fontId="50" fillId="0" borderId="32" xfId="2" applyFont="1" applyBorder="1" applyAlignment="1" applyProtection="1">
      <alignment horizontal="center" vertical="center"/>
      <protection locked="0"/>
    </xf>
    <xf numFmtId="0" fontId="50" fillId="0" borderId="33" xfId="2" applyFont="1" applyBorder="1" applyAlignment="1" applyProtection="1">
      <alignment vertical="top"/>
      <protection locked="0"/>
    </xf>
    <xf numFmtId="0" fontId="50" fillId="0" borderId="25" xfId="2" applyFont="1" applyBorder="1" applyAlignment="1" applyProtection="1">
      <alignment vertical="top"/>
      <protection locked="0"/>
    </xf>
    <xf numFmtId="0" fontId="50" fillId="0" borderId="34" xfId="2" applyFont="1" applyBorder="1" applyAlignment="1" applyProtection="1">
      <alignment vertical="top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86" fillId="7" borderId="0" xfId="0" applyFont="1" applyFill="1" applyAlignment="1" applyProtection="1">
      <alignment horizontal="center" vertical="center" wrapText="1"/>
      <protection locked="0"/>
    </xf>
    <xf numFmtId="0" fontId="30" fillId="0" borderId="19" xfId="0" applyFont="1" applyBorder="1" applyAlignment="1" applyProtection="1">
      <alignment horizontal="right" vertical="center" shrinkToFit="1"/>
      <protection locked="0"/>
    </xf>
    <xf numFmtId="0" fontId="30" fillId="0" borderId="20" xfId="0" applyFont="1" applyBorder="1" applyAlignment="1" applyProtection="1">
      <alignment horizontal="right" vertical="center" shrinkToFit="1"/>
      <protection locked="0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9" fillId="0" borderId="0" xfId="0" applyFont="1" applyAlignment="1">
      <alignment horizontal="center" vertical="center" shrinkToFit="1"/>
    </xf>
    <xf numFmtId="0" fontId="70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70" fillId="0" borderId="0" xfId="0" applyFont="1" applyAlignment="1">
      <alignment horizontal="left" vertical="center" shrinkToFit="1"/>
    </xf>
    <xf numFmtId="0" fontId="78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80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2" fillId="0" borderId="0" xfId="0" applyFont="1" applyAlignment="1">
      <alignment vertical="center" wrapText="1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3" fillId="0" borderId="0" xfId="0" applyFont="1" applyAlignment="1">
      <alignment horizontal="left" vertical="center" wrapText="1" shrinkToFit="1"/>
    </xf>
    <xf numFmtId="0" fontId="7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46" fillId="6" borderId="0" xfId="0" applyFont="1" applyFill="1" applyAlignment="1" applyProtection="1">
      <alignment horizontal="center" vertical="center"/>
      <protection locked="0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5" fillId="6" borderId="0" xfId="0" applyFont="1" applyFill="1" applyAlignment="1">
      <alignment horizontal="left" vertical="center" shrinkToFit="1"/>
    </xf>
    <xf numFmtId="0" fontId="86" fillId="7" borderId="84" xfId="0" applyFont="1" applyFill="1" applyBorder="1" applyAlignment="1" applyProtection="1">
      <alignment horizontal="center" vertical="center" wrapText="1"/>
      <protection locked="0"/>
    </xf>
    <xf numFmtId="0" fontId="86" fillId="7" borderId="85" xfId="0" applyFont="1" applyFill="1" applyBorder="1" applyAlignment="1" applyProtection="1">
      <alignment horizontal="center" vertical="center" wrapText="1"/>
      <protection locked="0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vertical="center" shrinkToFit="1"/>
      <protection locked="0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vertical="center" shrinkToFit="1"/>
      <protection locked="0"/>
    </xf>
    <xf numFmtId="0" fontId="37" fillId="6" borderId="0" xfId="0" applyFont="1" applyFill="1" applyAlignment="1">
      <alignment horizontal="center" vertical="center" wrapText="1"/>
    </xf>
    <xf numFmtId="0" fontId="46" fillId="6" borderId="0" xfId="0" applyFont="1" applyFill="1" applyAlignment="1">
      <alignment horizontal="center" vertical="center"/>
    </xf>
    <xf numFmtId="0" fontId="12" fillId="7" borderId="5" xfId="0" applyFont="1" applyFill="1" applyBorder="1" applyAlignment="1">
      <alignment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0" borderId="9" xfId="0" applyFont="1" applyBorder="1" applyAlignment="1">
      <alignment horizontal="center" vertical="center" shrinkToFit="1"/>
    </xf>
    <xf numFmtId="0" fontId="81" fillId="7" borderId="30" xfId="0" applyFont="1" applyFill="1" applyBorder="1" applyAlignment="1">
      <alignment horizontal="center" vertical="center" wrapText="1"/>
    </xf>
    <xf numFmtId="0" fontId="81" fillId="7" borderId="26" xfId="0" applyFont="1" applyFill="1" applyBorder="1" applyAlignment="1">
      <alignment horizontal="center" vertical="center" wrapText="1"/>
    </xf>
    <xf numFmtId="0" fontId="81" fillId="7" borderId="31" xfId="0" applyFont="1" applyFill="1" applyBorder="1" applyAlignment="1">
      <alignment horizontal="center" vertical="center" wrapText="1"/>
    </xf>
    <xf numFmtId="0" fontId="81" fillId="7" borderId="27" xfId="0" applyFont="1" applyFill="1" applyBorder="1" applyAlignment="1">
      <alignment horizontal="center" vertical="center" wrapText="1"/>
    </xf>
    <xf numFmtId="0" fontId="81" fillId="7" borderId="0" xfId="0" applyFont="1" applyFill="1" applyAlignment="1">
      <alignment horizontal="center" vertical="center" wrapText="1"/>
    </xf>
    <xf numFmtId="0" fontId="81" fillId="7" borderId="32" xfId="0" applyFont="1" applyFill="1" applyBorder="1" applyAlignment="1">
      <alignment horizontal="center" vertical="center" wrapText="1"/>
    </xf>
    <xf numFmtId="0" fontId="81" fillId="7" borderId="33" xfId="0" applyFont="1" applyFill="1" applyBorder="1" applyAlignment="1">
      <alignment horizontal="center" vertical="center" wrapText="1"/>
    </xf>
    <xf numFmtId="0" fontId="81" fillId="7" borderId="25" xfId="0" applyFont="1" applyFill="1" applyBorder="1" applyAlignment="1">
      <alignment horizontal="center" vertical="center" wrapText="1"/>
    </xf>
    <xf numFmtId="0" fontId="81" fillId="7" borderId="34" xfId="0" applyFont="1" applyFill="1" applyBorder="1" applyAlignment="1">
      <alignment horizontal="center" vertical="center" wrapText="1"/>
    </xf>
    <xf numFmtId="0" fontId="49" fillId="0" borderId="0" xfId="2" applyFont="1" applyAlignment="1">
      <alignment horizontal="center" vertical="center" shrinkToFit="1"/>
    </xf>
    <xf numFmtId="0" fontId="51" fillId="0" borderId="5" xfId="2" applyFont="1" applyBorder="1" applyAlignment="1">
      <alignment horizontal="center" vertical="center" shrinkToFit="1"/>
    </xf>
    <xf numFmtId="0" fontId="51" fillId="0" borderId="5" xfId="2" quotePrefix="1" applyFont="1" applyBorder="1" applyAlignment="1">
      <alignment horizontal="center" vertical="center" shrinkToFit="1"/>
    </xf>
    <xf numFmtId="0" fontId="58" fillId="0" borderId="43" xfId="2" applyFont="1" applyBorder="1" applyAlignment="1">
      <alignment horizontal="center" vertical="center" wrapText="1"/>
    </xf>
    <xf numFmtId="0" fontId="58" fillId="0" borderId="47" xfId="2" applyFont="1" applyBorder="1" applyAlignment="1">
      <alignment horizontal="center" vertical="center" wrapText="1"/>
    </xf>
    <xf numFmtId="0" fontId="58" fillId="0" borderId="51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 shrinkToFit="1"/>
    </xf>
    <xf numFmtId="0" fontId="58" fillId="0" borderId="47" xfId="2" applyFont="1" applyBorder="1" applyAlignment="1">
      <alignment horizontal="center" vertical="center" wrapText="1" shrinkToFit="1"/>
    </xf>
    <xf numFmtId="0" fontId="58" fillId="0" borderId="56" xfId="2" applyFont="1" applyBorder="1" applyAlignment="1">
      <alignment horizontal="center" vertical="center" wrapText="1" shrinkToFit="1"/>
    </xf>
    <xf numFmtId="0" fontId="58" fillId="0" borderId="30" xfId="2" applyFont="1" applyBorder="1" applyAlignment="1">
      <alignment horizontal="center" vertical="center" wrapText="1"/>
    </xf>
    <xf numFmtId="0" fontId="58" fillId="0" borderId="27" xfId="2" applyFont="1" applyBorder="1" applyAlignment="1">
      <alignment horizontal="center" vertical="center" wrapText="1"/>
    </xf>
    <xf numFmtId="0" fontId="58" fillId="0" borderId="33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/>
    </xf>
    <xf numFmtId="0" fontId="58" fillId="0" borderId="56" xfId="2" applyFont="1" applyBorder="1" applyAlignment="1">
      <alignment horizontal="center" vertical="center" wrapText="1"/>
    </xf>
    <xf numFmtId="0" fontId="58" fillId="0" borderId="31" xfId="2" applyFont="1" applyBorder="1" applyAlignment="1">
      <alignment horizontal="center" vertical="center" wrapText="1"/>
    </xf>
    <xf numFmtId="0" fontId="58" fillId="0" borderId="32" xfId="2" applyFont="1" applyBorder="1" applyAlignment="1">
      <alignment horizontal="center" vertical="center" wrapText="1"/>
    </xf>
    <xf numFmtId="0" fontId="58" fillId="0" borderId="34" xfId="2" applyFont="1" applyBorder="1" applyAlignment="1">
      <alignment horizontal="center" vertical="center" wrapText="1"/>
    </xf>
    <xf numFmtId="0" fontId="64" fillId="0" borderId="35" xfId="2" applyFont="1" applyBorder="1" applyAlignment="1">
      <alignment horizontal="center" vertical="center" wrapText="1" shrinkToFit="1"/>
    </xf>
    <xf numFmtId="0" fontId="58" fillId="0" borderId="36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59" fillId="0" borderId="35" xfId="2" applyFont="1" applyBorder="1" applyAlignment="1">
      <alignment horizontal="center" vertical="center" wrapText="1" shrinkToFit="1"/>
    </xf>
    <xf numFmtId="0" fontId="59" fillId="0" borderId="37" xfId="2" applyFont="1" applyBorder="1" applyAlignment="1">
      <alignment horizontal="center" vertical="center" wrapText="1" shrinkToFit="1"/>
    </xf>
    <xf numFmtId="0" fontId="68" fillId="0" borderId="0" xfId="2" applyFont="1" applyAlignment="1" applyProtection="1">
      <alignment horizontal="center" vertical="center"/>
      <protection locked="0"/>
    </xf>
    <xf numFmtId="0" fontId="58" fillId="0" borderId="47" xfId="2" applyFont="1" applyBorder="1" applyAlignment="1">
      <alignment horizontal="center" vertical="center"/>
    </xf>
    <xf numFmtId="0" fontId="58" fillId="0" borderId="56" xfId="2" applyFont="1" applyBorder="1" applyAlignment="1">
      <alignment horizontal="center" vertical="center"/>
    </xf>
    <xf numFmtId="0" fontId="59" fillId="0" borderId="65" xfId="2" applyFont="1" applyBorder="1" applyAlignment="1">
      <alignment horizontal="center" vertical="center" wrapText="1" shrinkToFit="1"/>
    </xf>
    <xf numFmtId="0" fontId="59" fillId="0" borderId="55" xfId="2" applyFont="1" applyBorder="1" applyAlignment="1">
      <alignment horizontal="center" vertical="center" shrinkToFit="1"/>
    </xf>
    <xf numFmtId="0" fontId="59" fillId="0" borderId="48" xfId="2" applyFont="1" applyBorder="1" applyAlignment="1">
      <alignment horizontal="center" vertical="center" wrapText="1" shrinkToFit="1"/>
    </xf>
    <xf numFmtId="0" fontId="59" fillId="0" borderId="53" xfId="2" applyFont="1" applyBorder="1" applyAlignment="1">
      <alignment horizontal="center" vertical="center" shrinkToFit="1"/>
    </xf>
    <xf numFmtId="0" fontId="59" fillId="0" borderId="53" xfId="2" applyFont="1" applyBorder="1" applyAlignment="1">
      <alignment horizontal="center" vertical="center" wrapText="1" shrinkToFit="1"/>
    </xf>
    <xf numFmtId="0" fontId="59" fillId="0" borderId="71" xfId="2" applyFont="1" applyBorder="1" applyAlignment="1">
      <alignment horizontal="center" vertical="center" wrapText="1" shrinkToFit="1"/>
    </xf>
    <xf numFmtId="0" fontId="59" fillId="0" borderId="59" xfId="2" applyFont="1" applyBorder="1" applyAlignment="1">
      <alignment horizontal="center" vertical="center" shrinkToFit="1"/>
    </xf>
    <xf numFmtId="0" fontId="65" fillId="0" borderId="58" xfId="2" applyFont="1" applyBorder="1" applyAlignment="1">
      <alignment horizontal="center" vertical="center" wrapText="1" shrinkToFit="1"/>
    </xf>
    <xf numFmtId="0" fontId="65" fillId="0" borderId="64" xfId="2" applyFont="1" applyBorder="1" applyAlignment="1">
      <alignment horizontal="center" vertical="center" wrapText="1" shrinkToFit="1"/>
    </xf>
    <xf numFmtId="0" fontId="65" fillId="0" borderId="79" xfId="2" applyFont="1" applyBorder="1" applyAlignment="1">
      <alignment horizontal="center" vertical="center" wrapText="1" shrinkToFit="1"/>
    </xf>
    <xf numFmtId="0" fontId="65" fillId="0" borderId="78" xfId="2" applyFont="1" applyBorder="1" applyAlignment="1">
      <alignment horizontal="center" vertical="center" wrapText="1" shrinkToFit="1"/>
    </xf>
    <xf numFmtId="0" fontId="65" fillId="0" borderId="56" xfId="2" applyFont="1" applyBorder="1" applyAlignment="1">
      <alignment horizontal="center" vertical="center" wrapText="1" shrinkToFit="1"/>
    </xf>
    <xf numFmtId="0" fontId="65" fillId="0" borderId="24" xfId="2" applyFont="1" applyBorder="1" applyAlignment="1">
      <alignment horizontal="center" vertical="center" wrapText="1" shrinkToFit="1"/>
    </xf>
    <xf numFmtId="0" fontId="54" fillId="0" borderId="75" xfId="2" applyFont="1" applyBorder="1" applyAlignment="1">
      <alignment horizontal="center" vertical="center"/>
    </xf>
    <xf numFmtId="0" fontId="54" fillId="0" borderId="72" xfId="2" applyFont="1" applyBorder="1" applyAlignment="1">
      <alignment horizontal="center" vertical="center"/>
    </xf>
    <xf numFmtId="0" fontId="54" fillId="0" borderId="73" xfId="2" applyFont="1" applyBorder="1" applyAlignment="1">
      <alignment horizontal="center" vertical="center"/>
    </xf>
    <xf numFmtId="0" fontId="54" fillId="0" borderId="9" xfId="2" applyFont="1" applyBorder="1" applyAlignment="1" applyProtection="1">
      <alignment horizontal="center" vertical="center"/>
      <protection locked="0"/>
    </xf>
    <xf numFmtId="0" fontId="54" fillId="0" borderId="74" xfId="2" applyFont="1" applyBorder="1" applyAlignment="1" applyProtection="1">
      <alignment horizontal="center" vertical="center"/>
      <protection locked="0"/>
    </xf>
    <xf numFmtId="0" fontId="54" fillId="0" borderId="63" xfId="2" applyFont="1" applyBorder="1" applyAlignment="1" applyProtection="1">
      <alignment horizontal="center" vertical="center"/>
      <protection locked="0"/>
    </xf>
    <xf numFmtId="0" fontId="54" fillId="0" borderId="77" xfId="2" applyFont="1" applyBorder="1" applyAlignment="1" applyProtection="1">
      <alignment horizontal="center" vertical="center"/>
      <protection locked="0"/>
    </xf>
    <xf numFmtId="0" fontId="48" fillId="0" borderId="68" xfId="2" applyBorder="1" applyAlignment="1" applyProtection="1">
      <alignment horizontal="center" vertical="center"/>
      <protection locked="0"/>
    </xf>
    <xf numFmtId="0" fontId="48" fillId="0" borderId="67" xfId="2" applyBorder="1" applyAlignment="1" applyProtection="1">
      <alignment horizontal="center" vertical="center"/>
      <protection locked="0"/>
    </xf>
    <xf numFmtId="0" fontId="48" fillId="0" borderId="82" xfId="2" applyBorder="1" applyAlignment="1">
      <alignment horizontal="center" vertical="center"/>
    </xf>
    <xf numFmtId="0" fontId="48" fillId="0" borderId="80" xfId="2" applyBorder="1" applyAlignment="1">
      <alignment horizontal="center" vertical="center"/>
    </xf>
    <xf numFmtId="0" fontId="55" fillId="0" borderId="81" xfId="2" applyFont="1" applyBorder="1" applyAlignment="1">
      <alignment horizontal="center" vertical="center" shrinkToFit="1"/>
    </xf>
    <xf numFmtId="0" fontId="48" fillId="0" borderId="83" xfId="2" applyBorder="1" applyAlignment="1" applyProtection="1">
      <alignment horizontal="center" vertical="center" wrapText="1"/>
      <protection locked="0"/>
    </xf>
    <xf numFmtId="0" fontId="48" fillId="0" borderId="79" xfId="2" applyBorder="1" applyAlignment="1" applyProtection="1">
      <alignment horizontal="center" vertical="center" wrapText="1"/>
      <protection locked="0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48" fillId="0" borderId="50" xfId="2" applyBorder="1" applyAlignment="1" applyProtection="1">
      <alignment horizontal="center" vertical="center"/>
      <protection locked="0"/>
    </xf>
    <xf numFmtId="0" fontId="48" fillId="0" borderId="30" xfId="2" applyBorder="1" applyAlignment="1">
      <alignment horizontal="center" vertical="center"/>
    </xf>
    <xf numFmtId="0" fontId="55" fillId="0" borderId="43" xfId="2" applyFont="1" applyBorder="1" applyAlignment="1">
      <alignment horizontal="center" vertical="center" shrinkToFit="1"/>
    </xf>
    <xf numFmtId="0" fontId="48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81" xfId="2" applyFont="1" applyBorder="1" applyAlignment="1">
      <alignment horizontal="center" vertical="center" shrinkToFit="1"/>
    </xf>
    <xf numFmtId="0" fontId="56" fillId="0" borderId="76" xfId="2" applyFont="1" applyBorder="1" applyAlignment="1" applyProtection="1">
      <alignment horizontal="center" vertical="center"/>
      <protection locked="0"/>
    </xf>
    <xf numFmtId="0" fontId="56" fillId="0" borderId="9" xfId="2" applyFont="1" applyBorder="1" applyAlignment="1" applyProtection="1">
      <alignment horizontal="center" vertical="center"/>
      <protection locked="0"/>
    </xf>
    <xf numFmtId="0" fontId="56" fillId="0" borderId="64" xfId="2" applyFont="1" applyBorder="1" applyAlignment="1" applyProtection="1">
      <alignment horizontal="center" vertical="center"/>
      <protection locked="0"/>
    </xf>
    <xf numFmtId="0" fontId="56" fillId="0" borderId="63" xfId="2" applyFont="1" applyBorder="1" applyAlignment="1" applyProtection="1">
      <alignment horizontal="center" vertical="center"/>
      <protection locked="0"/>
    </xf>
    <xf numFmtId="0" fontId="48" fillId="0" borderId="11" xfId="2" applyBorder="1" applyAlignment="1">
      <alignment horizontal="center" vertical="center"/>
    </xf>
    <xf numFmtId="0" fontId="48" fillId="0" borderId="12" xfId="2" applyBorder="1" applyAlignment="1">
      <alignment horizontal="center" vertical="center"/>
    </xf>
    <xf numFmtId="0" fontId="48" fillId="0" borderId="13" xfId="2" applyBorder="1" applyAlignment="1">
      <alignment horizontal="center" vertical="center"/>
    </xf>
    <xf numFmtId="0" fontId="48" fillId="0" borderId="14" xfId="2" applyBorder="1" applyAlignment="1">
      <alignment horizontal="center" vertical="center"/>
    </xf>
    <xf numFmtId="0" fontId="48" fillId="0" borderId="41" xfId="2" applyBorder="1" applyAlignment="1">
      <alignment horizontal="center" vertical="center"/>
    </xf>
    <xf numFmtId="0" fontId="48" fillId="0" borderId="42" xfId="2" applyBorder="1" applyAlignment="1">
      <alignment horizontal="center" vertical="center"/>
    </xf>
    <xf numFmtId="0" fontId="48" fillId="0" borderId="69" xfId="2" applyBorder="1" applyAlignment="1">
      <alignment horizontal="center" vertical="center"/>
    </xf>
    <xf numFmtId="0" fontId="48" fillId="0" borderId="58" xfId="2" applyBorder="1" applyAlignment="1">
      <alignment horizontal="center" vertical="center"/>
    </xf>
    <xf numFmtId="0" fontId="48" fillId="0" borderId="70" xfId="2" applyBorder="1" applyAlignment="1">
      <alignment horizontal="center" vertical="center"/>
    </xf>
    <xf numFmtId="0" fontId="48" fillId="0" borderId="57" xfId="2" applyBorder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25" xfId="2" applyFont="1" applyBorder="1" applyAlignment="1">
      <alignment horizontal="center" vertical="center"/>
    </xf>
    <xf numFmtId="0" fontId="48" fillId="0" borderId="83" xfId="2" applyBorder="1" applyAlignment="1" applyProtection="1">
      <alignment horizontal="center" vertical="center"/>
      <protection locked="0"/>
    </xf>
    <xf numFmtId="0" fontId="48" fillId="0" borderId="79" xfId="2" applyBorder="1" applyAlignment="1" applyProtection="1">
      <alignment horizontal="center" vertical="center"/>
      <protection locked="0"/>
    </xf>
    <xf numFmtId="0" fontId="9" fillId="0" borderId="41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8" fillId="0" borderId="41" xfId="2" applyBorder="1" applyAlignment="1" applyProtection="1">
      <alignment horizontal="center" vertical="center" shrinkToFit="1"/>
      <protection locked="0"/>
    </xf>
    <xf numFmtId="0" fontId="48" fillId="0" borderId="42" xfId="2" applyBorder="1" applyAlignment="1" applyProtection="1">
      <alignment horizontal="center" vertical="center" shrinkToFit="1"/>
      <protection locked="0"/>
    </xf>
    <xf numFmtId="0" fontId="48" fillId="0" borderId="70" xfId="2" applyBorder="1" applyAlignment="1" applyProtection="1">
      <alignment horizontal="center" vertical="center" shrinkToFit="1"/>
      <protection locked="0"/>
    </xf>
    <xf numFmtId="0" fontId="48" fillId="0" borderId="57" xfId="2" applyBorder="1" applyAlignment="1" applyProtection="1">
      <alignment horizontal="center" vertical="center" shrinkToFit="1"/>
      <protection locked="0"/>
    </xf>
    <xf numFmtId="0" fontId="48" fillId="0" borderId="56" xfId="2" applyBorder="1" applyAlignment="1" applyProtection="1">
      <alignment horizontal="center" vertical="center"/>
      <protection locked="0"/>
    </xf>
    <xf numFmtId="0" fontId="48" fillId="0" borderId="33" xfId="2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48" fillId="0" borderId="34" xfId="2" applyBorder="1" applyAlignment="1" applyProtection="1">
      <alignment horizontal="center" vertical="center"/>
      <protection locked="0"/>
    </xf>
    <xf numFmtId="0" fontId="50" fillId="0" borderId="69" xfId="2" applyFont="1" applyBorder="1" applyAlignment="1">
      <alignment horizontal="center" vertical="center"/>
    </xf>
    <xf numFmtId="0" fontId="50" fillId="0" borderId="58" xfId="2" applyFont="1" applyBorder="1" applyAlignment="1">
      <alignment horizontal="center" vertical="center"/>
    </xf>
    <xf numFmtId="0" fontId="48" fillId="0" borderId="59" xfId="2" applyBorder="1" applyAlignment="1">
      <alignment horizontal="center" vertical="center"/>
    </xf>
    <xf numFmtId="0" fontId="9" fillId="0" borderId="51" xfId="2" applyFont="1" applyBorder="1" applyAlignment="1">
      <alignment horizontal="center" vertical="center" shrinkToFit="1"/>
    </xf>
    <xf numFmtId="0" fontId="50" fillId="0" borderId="55" xfId="2" applyFont="1" applyBorder="1" applyAlignment="1">
      <alignment horizontal="center" vertical="center"/>
    </xf>
    <xf numFmtId="0" fontId="48" fillId="0" borderId="53" xfId="2" applyBorder="1" applyAlignment="1" applyProtection="1">
      <alignment horizontal="center" vertical="center" shrinkToFit="1"/>
      <protection locked="0"/>
    </xf>
    <xf numFmtId="0" fontId="48" fillId="0" borderId="59" xfId="2" applyBorder="1" applyAlignment="1" applyProtection="1">
      <alignment horizontal="center" vertical="center" shrinkToFit="1"/>
      <protection locked="0"/>
    </xf>
    <xf numFmtId="0" fontId="48" fillId="0" borderId="55" xfId="2" applyBorder="1" applyAlignment="1">
      <alignment horizontal="center" vertical="center"/>
    </xf>
    <xf numFmtId="0" fontId="48" fillId="0" borderId="53" xfId="2" applyBorder="1" applyAlignment="1">
      <alignment horizontal="center" vertical="center"/>
    </xf>
    <xf numFmtId="0" fontId="48" fillId="0" borderId="54" xfId="2" applyBorder="1" applyAlignment="1">
      <alignment horizontal="center" vertical="center"/>
    </xf>
    <xf numFmtId="0" fontId="48" fillId="0" borderId="52" xfId="2" applyBorder="1" applyAlignment="1">
      <alignment horizontal="center" vertical="center"/>
    </xf>
    <xf numFmtId="0" fontId="50" fillId="0" borderId="0" xfId="2" applyFont="1" applyAlignment="1">
      <alignment horizontal="center"/>
    </xf>
    <xf numFmtId="0" fontId="56" fillId="0" borderId="30" xfId="2" applyFont="1" applyBorder="1" applyAlignment="1">
      <alignment horizontal="left" vertical="top" wrapText="1"/>
    </xf>
    <xf numFmtId="0" fontId="56" fillId="0" borderId="26" xfId="2" applyFont="1" applyBorder="1" applyAlignment="1">
      <alignment horizontal="left" vertical="top" wrapText="1"/>
    </xf>
    <xf numFmtId="0" fontId="56" fillId="0" borderId="31" xfId="2" applyFont="1" applyBorder="1" applyAlignment="1">
      <alignment horizontal="left" vertical="top" wrapText="1"/>
    </xf>
    <xf numFmtId="0" fontId="56" fillId="0" borderId="27" xfId="2" applyFont="1" applyBorder="1" applyAlignment="1">
      <alignment horizontal="left" vertical="top" wrapText="1"/>
    </xf>
    <xf numFmtId="0" fontId="56" fillId="0" borderId="0" xfId="2" applyFont="1" applyAlignment="1">
      <alignment horizontal="left" vertical="top" wrapText="1"/>
    </xf>
    <xf numFmtId="0" fontId="56" fillId="0" borderId="32" xfId="2" applyFont="1" applyBorder="1" applyAlignment="1">
      <alignment horizontal="left" vertical="top" wrapText="1"/>
    </xf>
    <xf numFmtId="0" fontId="56" fillId="0" borderId="33" xfId="2" applyFont="1" applyBorder="1" applyAlignment="1">
      <alignment horizontal="left" vertical="top" wrapText="1"/>
    </xf>
    <xf numFmtId="0" fontId="56" fillId="0" borderId="25" xfId="2" applyFont="1" applyBorder="1" applyAlignment="1">
      <alignment horizontal="left" vertical="top" wrapText="1"/>
    </xf>
    <xf numFmtId="0" fontId="56" fillId="0" borderId="34" xfId="2" applyFont="1" applyBorder="1" applyAlignment="1">
      <alignment horizontal="left" vertical="top" wrapText="1"/>
    </xf>
    <xf numFmtId="0" fontId="48" fillId="0" borderId="45" xfId="2" applyBorder="1" applyAlignment="1">
      <alignment horizontal="center" vertical="center"/>
    </xf>
    <xf numFmtId="0" fontId="58" fillId="0" borderId="26" xfId="2" applyFont="1" applyBorder="1" applyAlignment="1">
      <alignment horizontal="center" vertical="center" wrapText="1"/>
    </xf>
    <xf numFmtId="0" fontId="58" fillId="0" borderId="25" xfId="2" applyFont="1" applyBorder="1" applyAlignment="1">
      <alignment horizontal="center" vertical="center" wrapText="1"/>
    </xf>
    <xf numFmtId="0" fontId="48" fillId="0" borderId="11" xfId="2" applyBorder="1" applyAlignment="1" applyProtection="1">
      <alignment horizontal="center" vertical="center"/>
      <protection locked="0"/>
    </xf>
    <xf numFmtId="0" fontId="48" fillId="0" borderId="12" xfId="2" applyBorder="1" applyAlignment="1" applyProtection="1">
      <alignment horizontal="center" vertical="center"/>
      <protection locked="0"/>
    </xf>
    <xf numFmtId="0" fontId="48" fillId="0" borderId="13" xfId="2" applyBorder="1" applyAlignment="1" applyProtection="1">
      <alignment horizontal="center" vertical="center"/>
      <protection locked="0"/>
    </xf>
    <xf numFmtId="0" fontId="48" fillId="0" borderId="14" xfId="2" applyBorder="1" applyAlignment="1" applyProtection="1">
      <alignment horizontal="center" vertical="center"/>
      <protection locked="0"/>
    </xf>
    <xf numFmtId="0" fontId="48" fillId="0" borderId="70" xfId="2" applyBorder="1" applyAlignment="1" applyProtection="1">
      <alignment horizontal="center" vertical="center"/>
      <protection locked="0"/>
    </xf>
    <xf numFmtId="0" fontId="48" fillId="0" borderId="57" xfId="2" applyBorder="1" applyAlignment="1" applyProtection="1">
      <alignment horizontal="center" vertical="center"/>
      <protection locked="0"/>
    </xf>
    <xf numFmtId="0" fontId="48" fillId="0" borderId="11" xfId="2" applyBorder="1" applyAlignment="1" applyProtection="1">
      <alignment horizontal="center" vertical="center" shrinkToFit="1"/>
      <protection locked="0"/>
    </xf>
    <xf numFmtId="0" fontId="48" fillId="0" borderId="12" xfId="2" applyBorder="1" applyAlignment="1" applyProtection="1">
      <alignment horizontal="center" vertical="center" shrinkToFit="1"/>
      <protection locked="0"/>
    </xf>
    <xf numFmtId="0" fontId="48" fillId="0" borderId="13" xfId="2" applyBorder="1" applyAlignment="1" applyProtection="1">
      <alignment horizontal="center" vertical="center" shrinkToFit="1"/>
      <protection locked="0"/>
    </xf>
    <xf numFmtId="0" fontId="48" fillId="0" borderId="14" xfId="2" applyBorder="1" applyAlignment="1" applyProtection="1">
      <alignment horizontal="center" vertical="center" shrinkToFit="1"/>
      <protection locked="0"/>
    </xf>
    <xf numFmtId="0" fontId="48" fillId="0" borderId="54" xfId="2" applyBorder="1" applyAlignment="1" applyProtection="1">
      <alignment horizontal="center" vertical="center" shrinkToFit="1"/>
      <protection locked="0"/>
    </xf>
    <xf numFmtId="0" fontId="48" fillId="0" borderId="52" xfId="2" applyBorder="1" applyAlignment="1" applyProtection="1">
      <alignment horizontal="center" vertical="center" shrinkToFit="1"/>
      <protection locked="0"/>
    </xf>
    <xf numFmtId="0" fontId="67" fillId="0" borderId="60" xfId="2" applyFont="1" applyBorder="1" applyAlignment="1">
      <alignment horizontal="center" vertical="center" wrapText="1"/>
    </xf>
    <xf numFmtId="0" fontId="67" fillId="0" borderId="61" xfId="2" applyFont="1" applyBorder="1" applyAlignment="1">
      <alignment horizontal="center" vertical="center" wrapText="1"/>
    </xf>
    <xf numFmtId="0" fontId="67" fillId="0" borderId="62" xfId="2" applyFont="1" applyBorder="1" applyAlignment="1">
      <alignment horizontal="center" vertical="center" wrapText="1"/>
    </xf>
    <xf numFmtId="0" fontId="60" fillId="0" borderId="30" xfId="2" applyFont="1" applyBorder="1" applyAlignment="1">
      <alignment horizontal="center" vertical="center" wrapText="1"/>
    </xf>
    <xf numFmtId="0" fontId="60" fillId="0" borderId="26" xfId="2" applyFont="1" applyBorder="1" applyAlignment="1">
      <alignment horizontal="center" vertical="center" wrapText="1"/>
    </xf>
    <xf numFmtId="0" fontId="60" fillId="0" borderId="31" xfId="2" applyFont="1" applyBorder="1" applyAlignment="1">
      <alignment horizontal="center" vertical="center" wrapText="1"/>
    </xf>
    <xf numFmtId="0" fontId="60" fillId="0" borderId="33" xfId="2" applyFont="1" applyBorder="1" applyAlignment="1">
      <alignment horizontal="center" vertical="center" wrapText="1"/>
    </xf>
    <xf numFmtId="0" fontId="60" fillId="0" borderId="25" xfId="2" applyFont="1" applyBorder="1" applyAlignment="1">
      <alignment horizontal="center" vertical="center" wrapText="1"/>
    </xf>
    <xf numFmtId="0" fontId="60" fillId="0" borderId="34" xfId="2" applyFont="1" applyBorder="1" applyAlignment="1">
      <alignment horizontal="center" vertical="center" wrapText="1"/>
    </xf>
    <xf numFmtId="0" fontId="48" fillId="0" borderId="27" xfId="2" applyBorder="1" applyAlignment="1">
      <alignment horizontal="center" vertical="center"/>
    </xf>
    <xf numFmtId="0" fontId="48" fillId="0" borderId="47" xfId="2" applyBorder="1" applyAlignment="1" applyProtection="1">
      <alignment horizontal="center" vertical="center"/>
      <protection locked="0"/>
    </xf>
    <xf numFmtId="0" fontId="48" fillId="0" borderId="32" xfId="2" applyBorder="1" applyAlignment="1" applyProtection="1">
      <alignment horizontal="center" vertical="center" wrapText="1"/>
      <protection locked="0"/>
    </xf>
    <xf numFmtId="0" fontId="61" fillId="0" borderId="30" xfId="2" applyFont="1" applyBorder="1" applyAlignment="1">
      <alignment horizontal="left" vertical="top" wrapText="1"/>
    </xf>
    <xf numFmtId="0" fontId="61" fillId="0" borderId="26" xfId="2" applyFont="1" applyBorder="1" applyAlignment="1">
      <alignment horizontal="left" vertical="top" wrapText="1"/>
    </xf>
    <xf numFmtId="0" fontId="61" fillId="0" borderId="31" xfId="2" applyFont="1" applyBorder="1" applyAlignment="1">
      <alignment horizontal="left" vertical="top" wrapText="1"/>
    </xf>
    <xf numFmtId="0" fontId="61" fillId="0" borderId="27" xfId="2" applyFont="1" applyBorder="1" applyAlignment="1">
      <alignment horizontal="left" vertical="top" wrapText="1"/>
    </xf>
    <xf numFmtId="0" fontId="61" fillId="0" borderId="0" xfId="2" applyFont="1" applyAlignment="1">
      <alignment horizontal="left" vertical="top" wrapText="1"/>
    </xf>
    <xf numFmtId="0" fontId="61" fillId="0" borderId="32" xfId="2" applyFont="1" applyBorder="1" applyAlignment="1">
      <alignment horizontal="left" vertical="top" wrapText="1"/>
    </xf>
    <xf numFmtId="0" fontId="61" fillId="0" borderId="33" xfId="2" applyFont="1" applyBorder="1" applyAlignment="1">
      <alignment horizontal="left" vertical="top" wrapText="1"/>
    </xf>
    <xf numFmtId="0" fontId="61" fillId="0" borderId="25" xfId="2" applyFont="1" applyBorder="1" applyAlignment="1">
      <alignment horizontal="left" vertical="top" wrapText="1"/>
    </xf>
    <xf numFmtId="0" fontId="61" fillId="0" borderId="34" xfId="2" applyFont="1" applyBorder="1" applyAlignment="1">
      <alignment horizontal="left" vertical="top" wrapText="1"/>
    </xf>
    <xf numFmtId="0" fontId="48" fillId="0" borderId="81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left" vertical="center"/>
    </xf>
    <xf numFmtId="0" fontId="60" fillId="0" borderId="61" xfId="2" applyFont="1" applyBorder="1" applyAlignment="1">
      <alignment horizontal="left" vertical="center"/>
    </xf>
    <xf numFmtId="0" fontId="60" fillId="0" borderId="62" xfId="2" applyFont="1" applyBorder="1" applyAlignment="1">
      <alignment horizontal="left" vertical="center"/>
    </xf>
    <xf numFmtId="0" fontId="55" fillId="0" borderId="6" xfId="2" applyFont="1" applyBorder="1" applyAlignment="1" applyProtection="1">
      <alignment horizontal="center" vertical="center" shrinkToFit="1"/>
      <protection locked="0"/>
    </xf>
    <xf numFmtId="0" fontId="55" fillId="0" borderId="7" xfId="2" applyFont="1" applyBorder="1" applyAlignment="1" applyProtection="1">
      <alignment horizontal="center" vertical="center" shrinkToFit="1"/>
      <protection locked="0"/>
    </xf>
    <xf numFmtId="0" fontId="48" fillId="0" borderId="6" xfId="2" applyBorder="1" applyAlignment="1" applyProtection="1">
      <alignment horizontal="center" vertical="center"/>
      <protection locked="0"/>
    </xf>
    <xf numFmtId="0" fontId="48" fillId="0" borderId="8" xfId="2" applyBorder="1" applyAlignment="1" applyProtection="1">
      <alignment horizontal="center" vertical="center"/>
      <protection locked="0"/>
    </xf>
    <xf numFmtId="0" fontId="48" fillId="0" borderId="7" xfId="2" applyBorder="1" applyAlignment="1" applyProtection="1">
      <alignment horizontal="center" vertical="center"/>
      <protection locked="0"/>
    </xf>
    <xf numFmtId="0" fontId="48" fillId="0" borderId="60" xfId="2" applyBorder="1" applyAlignment="1">
      <alignment horizontal="center" vertical="center" wrapText="1"/>
    </xf>
    <xf numFmtId="0" fontId="60" fillId="0" borderId="61" xfId="2" applyFont="1" applyBorder="1" applyAlignment="1">
      <alignment horizontal="center" vertical="center" wrapText="1"/>
    </xf>
    <xf numFmtId="0" fontId="60" fillId="0" borderId="62" xfId="2" applyFont="1" applyBorder="1" applyAlignment="1">
      <alignment horizontal="center" vertical="center" wrapText="1"/>
    </xf>
    <xf numFmtId="0" fontId="48" fillId="0" borderId="9" xfId="2" applyBorder="1" applyAlignment="1" applyProtection="1">
      <alignment horizontal="center" vertical="center"/>
      <protection locked="0"/>
    </xf>
    <xf numFmtId="0" fontId="61" fillId="0" borderId="60" xfId="2" applyFont="1" applyBorder="1" applyAlignment="1">
      <alignment horizontal="center" vertical="center"/>
    </xf>
    <xf numFmtId="0" fontId="61" fillId="0" borderId="61" xfId="2" applyFont="1" applyBorder="1" applyAlignment="1">
      <alignment horizontal="center" vertical="center"/>
    </xf>
    <xf numFmtId="0" fontId="61" fillId="0" borderId="62" xfId="2" applyFont="1" applyBorder="1" applyAlignment="1">
      <alignment horizontal="center" vertical="center"/>
    </xf>
    <xf numFmtId="0" fontId="62" fillId="0" borderId="36" xfId="2" applyFont="1" applyBorder="1" applyAlignment="1">
      <alignment horizontal="center" shrinkToFit="1"/>
    </xf>
    <xf numFmtId="0" fontId="70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5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5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5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5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5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357187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5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801168" y="106680"/>
          <a:ext cx="3612832" cy="635634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5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5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395283</xdr:colOff>
      <xdr:row>64</xdr:row>
      <xdr:rowOff>1</xdr:rowOff>
    </xdr:from>
    <xdr:to>
      <xdr:col>19</xdr:col>
      <xdr:colOff>252408</xdr:colOff>
      <xdr:row>64</xdr:row>
      <xdr:rowOff>114301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8205783" y="14919961"/>
          <a:ext cx="466725" cy="1143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361950</xdr:colOff>
      <xdr:row>53</xdr:row>
      <xdr:rowOff>3746</xdr:rowOff>
    </xdr:from>
    <xdr:to>
      <xdr:col>20</xdr:col>
      <xdr:colOff>251460</xdr:colOff>
      <xdr:row>64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pSpPr/>
      </xdr:nvGrpSpPr>
      <xdr:grpSpPr>
        <a:xfrm>
          <a:off x="7496175" y="12071921"/>
          <a:ext cx="1661160" cy="2568004"/>
          <a:chOff x="7695753" y="12283394"/>
          <a:chExt cx="1740848" cy="2616747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/>
        </xdr:nvSpPr>
        <xdr:spPr>
          <a:xfrm>
            <a:off x="7695753" y="14102187"/>
            <a:ext cx="1740848" cy="797954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 flipV="1">
            <a:off x="8192850" y="14598381"/>
            <a:ext cx="759988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 flipV="1">
            <a:off x="8118555" y="12283394"/>
            <a:ext cx="876193" cy="845580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35" zoomScaleNormal="100" zoomScaleSheetLayoutView="100" workbookViewId="0">
      <selection activeCell="A39" sqref="A39:I39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4" ht="9.75" customHeigh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4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4" ht="24.75" customHeight="1">
      <c r="A4" s="138" t="s">
        <v>2</v>
      </c>
      <c r="B4" s="139"/>
      <c r="C4" s="139"/>
      <c r="D4" s="139"/>
      <c r="E4" s="139"/>
      <c r="F4" s="139"/>
      <c r="G4" s="139"/>
      <c r="H4" s="139"/>
      <c r="I4" s="139"/>
    </row>
    <row r="5" spans="1:14" ht="16.350000000000001" customHeight="1">
      <c r="A5" s="124" t="s">
        <v>3</v>
      </c>
      <c r="B5" s="124"/>
      <c r="C5" s="124"/>
      <c r="D5" s="124"/>
      <c r="E5" s="124"/>
      <c r="F5" s="124"/>
      <c r="G5" s="124"/>
      <c r="H5" s="124"/>
      <c r="I5" s="124"/>
    </row>
    <row r="6" spans="1:14" ht="16.350000000000001" customHeight="1">
      <c r="A6" s="124" t="s">
        <v>4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</row>
    <row r="7" spans="1:14" ht="16.350000000000001" customHeight="1">
      <c r="A7" s="124" t="s">
        <v>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24" t="s">
        <v>7</v>
      </c>
      <c r="B9" s="124"/>
      <c r="C9" s="124"/>
      <c r="D9" s="124"/>
      <c r="E9" s="124"/>
      <c r="F9" s="124"/>
      <c r="G9" s="124"/>
      <c r="H9" s="124"/>
      <c r="I9" s="124"/>
    </row>
    <row r="10" spans="1:14" ht="16.350000000000001" customHeight="1">
      <c r="A10" s="124" t="s">
        <v>8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24" t="s">
        <v>10</v>
      </c>
      <c r="B12" s="124"/>
      <c r="C12" s="124"/>
      <c r="D12" s="124"/>
      <c r="E12" s="124"/>
      <c r="F12" s="124"/>
      <c r="G12" s="124"/>
      <c r="H12" s="124"/>
      <c r="I12" s="124"/>
    </row>
    <row r="13" spans="1:14" ht="21" customHeight="1">
      <c r="A13" s="124" t="s">
        <v>11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38" t="s">
        <v>12</v>
      </c>
      <c r="B15" s="138"/>
      <c r="C15" s="138"/>
      <c r="D15" s="138"/>
      <c r="E15" s="138"/>
      <c r="F15" s="138"/>
      <c r="G15" s="138"/>
      <c r="H15" s="138"/>
      <c r="I15" s="138"/>
      <c r="J15" s="123" t="s">
        <v>13</v>
      </c>
      <c r="K15" s="123"/>
    </row>
    <row r="16" spans="1:14" ht="29.1" customHeight="1">
      <c r="A16" s="125" t="s">
        <v>14</v>
      </c>
      <c r="B16" s="107"/>
      <c r="C16" s="107"/>
      <c r="D16" s="107"/>
      <c r="E16" s="107"/>
      <c r="F16" s="107"/>
      <c r="G16" s="107"/>
      <c r="H16" s="107"/>
      <c r="I16" s="107"/>
      <c r="J16" s="17">
        <v>1</v>
      </c>
      <c r="K16" s="1"/>
      <c r="N16" t="s">
        <v>15</v>
      </c>
    </row>
    <row r="17" spans="1:11" ht="15.75" customHeight="1">
      <c r="A17" s="113" t="s">
        <v>16</v>
      </c>
      <c r="B17" s="113"/>
      <c r="C17" s="113"/>
      <c r="D17" s="113"/>
      <c r="E17" s="113"/>
      <c r="F17" s="113"/>
      <c r="G17" s="113"/>
      <c r="H17" s="113"/>
      <c r="I17" s="113"/>
      <c r="J17" s="134" t="s">
        <v>17</v>
      </c>
      <c r="K17" s="135"/>
    </row>
    <row r="18" spans="1:11" ht="18" customHeight="1" thickBot="1">
      <c r="A18" s="126" t="s">
        <v>17</v>
      </c>
      <c r="B18" s="126"/>
      <c r="C18" s="126"/>
      <c r="D18" s="126"/>
      <c r="E18" s="126"/>
      <c r="F18" s="126"/>
      <c r="G18" s="126"/>
      <c r="H18" s="126"/>
      <c r="I18" s="126"/>
      <c r="J18" s="136"/>
      <c r="K18" s="136"/>
    </row>
    <row r="19" spans="1:11" ht="3" hidden="1" customHeight="1">
      <c r="A19" s="126"/>
      <c r="B19" s="126"/>
      <c r="C19" s="126"/>
      <c r="D19" s="126"/>
      <c r="E19" s="126"/>
      <c r="F19" s="126"/>
      <c r="G19" s="126"/>
      <c r="H19" s="126"/>
      <c r="I19" s="126"/>
      <c r="J19" s="137"/>
      <c r="K19" s="137"/>
    </row>
    <row r="20" spans="1:11" ht="29.1" customHeight="1" thickBot="1">
      <c r="A20" s="127" t="s">
        <v>18</v>
      </c>
      <c r="B20" s="107"/>
      <c r="C20" s="107"/>
      <c r="D20" s="107"/>
      <c r="E20" s="107"/>
      <c r="F20" s="107"/>
      <c r="G20" s="107"/>
      <c r="H20" s="107"/>
      <c r="I20" s="107"/>
      <c r="J20" s="17">
        <v>2</v>
      </c>
      <c r="K20" s="1"/>
    </row>
    <row r="21" spans="1:11" ht="16.350000000000001" customHeight="1">
      <c r="A21" s="113" t="s">
        <v>19</v>
      </c>
      <c r="B21" s="113"/>
      <c r="C21" s="113"/>
      <c r="D21" s="113"/>
      <c r="E21" s="113"/>
      <c r="F21" s="113"/>
      <c r="G21" s="113"/>
      <c r="H21" s="113"/>
      <c r="I21" s="113"/>
      <c r="J21" s="108"/>
      <c r="K21" s="108"/>
    </row>
    <row r="22" spans="1:11" ht="16.350000000000001" customHeight="1">
      <c r="A22" s="113" t="s">
        <v>20</v>
      </c>
      <c r="B22" s="113"/>
      <c r="C22" s="113"/>
      <c r="D22" s="113"/>
      <c r="E22" s="113"/>
      <c r="F22" s="113"/>
      <c r="G22" s="113"/>
      <c r="H22" s="113"/>
      <c r="I22" s="113"/>
      <c r="J22" s="108"/>
      <c r="K22" s="108"/>
    </row>
    <row r="23" spans="1:11" ht="16.350000000000001" customHeight="1">
      <c r="A23" s="113" t="s">
        <v>21</v>
      </c>
      <c r="B23" s="113"/>
      <c r="C23" s="113"/>
      <c r="D23" s="113"/>
      <c r="E23" s="113"/>
      <c r="F23" s="113"/>
      <c r="G23" s="113"/>
      <c r="H23" s="113"/>
      <c r="I23" s="113"/>
      <c r="J23" s="108"/>
      <c r="K23" s="108"/>
    </row>
    <row r="24" spans="1:11" ht="30" customHeight="1">
      <c r="A24" s="129" t="s">
        <v>22</v>
      </c>
      <c r="B24" s="130"/>
      <c r="C24" s="130"/>
      <c r="D24" s="130"/>
      <c r="E24" s="130"/>
      <c r="F24" s="130"/>
      <c r="G24" s="130"/>
      <c r="H24" s="130"/>
      <c r="I24" s="130"/>
      <c r="J24" s="108"/>
      <c r="K24" s="108"/>
    </row>
    <row r="25" spans="1:11" ht="12.75" customHeight="1">
      <c r="A25" s="126" t="s">
        <v>17</v>
      </c>
      <c r="B25" s="126"/>
      <c r="C25" s="126"/>
      <c r="D25" s="126"/>
      <c r="E25" s="126"/>
      <c r="F25" s="126"/>
      <c r="G25" s="126"/>
      <c r="H25" s="126"/>
      <c r="I25" s="126"/>
      <c r="J25" s="108"/>
      <c r="K25" s="108"/>
    </row>
    <row r="26" spans="1:11" ht="23.25" customHeight="1" thickBot="1">
      <c r="A26" s="128" t="s">
        <v>23</v>
      </c>
      <c r="B26" s="107"/>
      <c r="C26" s="107"/>
      <c r="D26" s="107"/>
      <c r="E26" s="107"/>
      <c r="F26" s="107"/>
      <c r="G26" s="107"/>
      <c r="H26" s="107"/>
      <c r="I26" s="107"/>
      <c r="J26" s="17">
        <v>3</v>
      </c>
      <c r="K26" s="1"/>
    </row>
    <row r="27" spans="1:11" ht="16.350000000000001" customHeight="1">
      <c r="A27" s="113" t="s">
        <v>24</v>
      </c>
      <c r="B27" s="113"/>
      <c r="C27" s="113"/>
      <c r="D27" s="113"/>
      <c r="E27" s="113"/>
      <c r="F27" s="113"/>
      <c r="G27" s="113"/>
      <c r="H27" s="113"/>
      <c r="I27" s="113"/>
      <c r="J27" s="132" t="s">
        <v>17</v>
      </c>
      <c r="K27" s="132"/>
    </row>
    <row r="28" spans="1:11" ht="16.350000000000001" customHeight="1">
      <c r="A28" s="113" t="s">
        <v>25</v>
      </c>
      <c r="B28" s="113"/>
      <c r="C28" s="113"/>
      <c r="D28" s="113"/>
      <c r="E28" s="113"/>
      <c r="F28" s="113"/>
      <c r="G28" s="113"/>
      <c r="H28" s="113"/>
      <c r="I28" s="113"/>
      <c r="J28" s="108"/>
      <c r="K28" s="108"/>
    </row>
    <row r="29" spans="1:11" ht="16.5" customHeight="1">
      <c r="A29" s="113" t="s">
        <v>26</v>
      </c>
      <c r="B29" s="113"/>
      <c r="C29" s="113"/>
      <c r="D29" s="113"/>
      <c r="E29" s="113"/>
      <c r="F29" s="113"/>
      <c r="G29" s="113"/>
      <c r="H29" s="113"/>
      <c r="I29" s="113"/>
      <c r="J29" s="108"/>
      <c r="K29" s="108"/>
    </row>
    <row r="30" spans="1:11" ht="16.5" customHeight="1">
      <c r="A30" s="113" t="s">
        <v>27</v>
      </c>
      <c r="B30" s="113"/>
      <c r="C30" s="113"/>
      <c r="D30" s="113"/>
      <c r="E30" s="113"/>
      <c r="F30" s="113"/>
      <c r="G30" s="113"/>
      <c r="H30" s="113"/>
      <c r="I30" s="113"/>
      <c r="J30" s="108"/>
      <c r="K30" s="108"/>
    </row>
    <row r="31" spans="1:11" ht="16.5" customHeight="1">
      <c r="A31" s="113" t="s">
        <v>28</v>
      </c>
      <c r="B31" s="113"/>
      <c r="C31" s="113"/>
      <c r="D31" s="113"/>
      <c r="E31" s="113"/>
      <c r="F31" s="113"/>
      <c r="G31" s="113"/>
      <c r="H31" s="113"/>
      <c r="I31" s="113"/>
      <c r="J31" s="108"/>
      <c r="K31" s="108"/>
    </row>
    <row r="32" spans="1:11" ht="26.45" customHeight="1">
      <c r="A32" s="114" t="s">
        <v>29</v>
      </c>
      <c r="B32" s="113"/>
      <c r="C32" s="113"/>
      <c r="D32" s="113"/>
      <c r="E32" s="113"/>
      <c r="F32" s="113"/>
      <c r="G32" s="113"/>
      <c r="H32" s="113"/>
      <c r="I32" s="113"/>
      <c r="J32" s="108"/>
      <c r="K32" s="108"/>
    </row>
    <row r="33" spans="1:11" ht="15.75" customHeight="1" thickBot="1">
      <c r="A33" s="110" t="s">
        <v>17</v>
      </c>
      <c r="B33" s="110"/>
      <c r="C33" s="110"/>
      <c r="D33" s="110"/>
      <c r="E33" s="110"/>
      <c r="F33" s="110"/>
      <c r="G33" s="110"/>
      <c r="H33" s="110"/>
      <c r="I33" s="110"/>
      <c r="J33" s="106"/>
      <c r="K33" s="106"/>
    </row>
    <row r="34" spans="1:11" ht="24" customHeight="1" thickBot="1">
      <c r="A34" s="128" t="s">
        <v>30</v>
      </c>
      <c r="B34" s="107"/>
      <c r="C34" s="107"/>
      <c r="D34" s="107"/>
      <c r="E34" s="107"/>
      <c r="F34" s="107"/>
      <c r="G34" s="107"/>
      <c r="H34" s="107"/>
      <c r="I34" s="107"/>
      <c r="J34" s="17">
        <v>4</v>
      </c>
      <c r="K34" s="1"/>
    </row>
    <row r="35" spans="1:11" ht="15" customHeight="1">
      <c r="A35" s="110" t="s">
        <v>17</v>
      </c>
      <c r="B35" s="110"/>
      <c r="C35" s="110"/>
      <c r="D35" s="110"/>
      <c r="E35" s="110"/>
      <c r="F35" s="110"/>
      <c r="G35" s="110"/>
      <c r="H35" s="110"/>
      <c r="I35" s="110"/>
      <c r="J35" s="106" t="s">
        <v>17</v>
      </c>
      <c r="K35" s="106"/>
    </row>
    <row r="36" spans="1:11" ht="75.75" customHeight="1">
      <c r="A36" s="109" t="s">
        <v>31</v>
      </c>
      <c r="B36" s="109"/>
      <c r="C36" s="109"/>
      <c r="D36" s="109"/>
      <c r="E36" s="109"/>
      <c r="F36" s="109"/>
      <c r="G36" s="109"/>
      <c r="H36" s="109"/>
      <c r="I36" s="109"/>
      <c r="J36" s="17">
        <v>5</v>
      </c>
      <c r="K36" s="1"/>
    </row>
    <row r="37" spans="1:11" ht="16.350000000000001" customHeight="1">
      <c r="A37" s="113" t="s">
        <v>32</v>
      </c>
      <c r="B37" s="113"/>
      <c r="C37" s="113"/>
      <c r="D37" s="113"/>
      <c r="E37" s="113"/>
      <c r="F37" s="113"/>
      <c r="G37" s="113"/>
      <c r="H37" s="113"/>
      <c r="I37" s="113"/>
      <c r="J37" s="108" t="s">
        <v>17</v>
      </c>
      <c r="K37" s="108"/>
    </row>
    <row r="38" spans="1:11" ht="16.350000000000001" customHeight="1">
      <c r="A38" s="113" t="s">
        <v>33</v>
      </c>
      <c r="B38" s="113"/>
      <c r="C38" s="113"/>
      <c r="D38" s="113"/>
      <c r="E38" s="113"/>
      <c r="F38" s="113"/>
      <c r="G38" s="113"/>
      <c r="H38" s="113"/>
      <c r="I38" s="113"/>
      <c r="J38" s="108"/>
      <c r="K38" s="108"/>
    </row>
    <row r="39" spans="1:11" ht="16.350000000000001" customHeight="1">
      <c r="A39" s="113" t="s">
        <v>34</v>
      </c>
      <c r="B39" s="113"/>
      <c r="C39" s="113"/>
      <c r="D39" s="113"/>
      <c r="E39" s="113"/>
      <c r="F39" s="113"/>
      <c r="G39" s="113"/>
      <c r="H39" s="113"/>
      <c r="I39" s="113"/>
      <c r="J39" s="108"/>
      <c r="K39" s="108"/>
    </row>
    <row r="40" spans="1:11" ht="34.5" customHeight="1">
      <c r="A40" s="419" t="s">
        <v>35</v>
      </c>
      <c r="B40" s="114"/>
      <c r="C40" s="114"/>
      <c r="D40" s="114"/>
      <c r="E40" s="114"/>
      <c r="F40" s="114"/>
      <c r="G40" s="114"/>
      <c r="H40" s="114"/>
      <c r="I40" s="114"/>
      <c r="J40" s="108"/>
      <c r="K40" s="108"/>
    </row>
    <row r="41" spans="1:11" ht="15" customHeight="1">
      <c r="A41" s="110" t="s">
        <v>17</v>
      </c>
      <c r="B41" s="110"/>
      <c r="C41" s="110"/>
      <c r="D41" s="110"/>
      <c r="E41" s="110"/>
      <c r="F41" s="110"/>
      <c r="G41" s="110"/>
      <c r="H41" s="110"/>
      <c r="I41" s="110"/>
      <c r="J41" s="108"/>
      <c r="K41" s="108"/>
    </row>
    <row r="42" spans="1:11" ht="29.1" customHeight="1">
      <c r="A42" s="111" t="s">
        <v>36</v>
      </c>
      <c r="B42" s="112"/>
      <c r="C42" s="112"/>
      <c r="D42" s="112"/>
      <c r="E42" s="112"/>
      <c r="F42" s="112"/>
      <c r="G42" s="112"/>
      <c r="H42" s="112"/>
      <c r="I42" s="112"/>
      <c r="J42" s="17">
        <v>6</v>
      </c>
      <c r="K42" s="1"/>
    </row>
    <row r="43" spans="1:11" ht="16.5" customHeight="1">
      <c r="A43" s="116" t="s">
        <v>37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</row>
    <row r="44" spans="1:11" ht="16.5" customHeight="1">
      <c r="A44" s="115" t="s">
        <v>38</v>
      </c>
      <c r="B44" s="115"/>
      <c r="C44" s="115"/>
      <c r="D44" s="115"/>
      <c r="E44" s="115"/>
      <c r="F44" s="115"/>
      <c r="G44" s="115"/>
      <c r="H44" s="115"/>
      <c r="I44" s="115"/>
      <c r="J44" s="18"/>
      <c r="K44" s="18"/>
    </row>
    <row r="45" spans="1:11" ht="30.6" customHeight="1">
      <c r="A45" s="119" t="s">
        <v>39</v>
      </c>
      <c r="B45" s="119"/>
      <c r="C45" s="119"/>
      <c r="D45" s="119"/>
      <c r="E45" s="119"/>
      <c r="F45" s="120" t="s">
        <v>40</v>
      </c>
      <c r="G45" s="120"/>
      <c r="H45" s="120"/>
      <c r="I45" s="120"/>
      <c r="J45" s="18" t="s">
        <v>41</v>
      </c>
      <c r="K45" s="18"/>
    </row>
    <row r="46" spans="1:11" s="19" customFormat="1" ht="21.6" customHeight="1">
      <c r="A46" s="117" t="s">
        <v>42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</row>
    <row r="47" spans="1:11" s="19" customFormat="1" ht="17.100000000000001" customHeight="1">
      <c r="A47" s="121" t="s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</row>
    <row r="48" spans="1:11" ht="21.6" customHeight="1">
      <c r="A48" s="117" t="s">
        <v>44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</row>
    <row r="49" spans="1:10" ht="13.15" customHeight="1">
      <c r="A49" s="122" t="s">
        <v>45</v>
      </c>
      <c r="B49" s="122"/>
      <c r="C49" s="122"/>
      <c r="D49" s="122"/>
      <c r="E49" s="122"/>
      <c r="F49" s="122"/>
      <c r="G49" s="122"/>
      <c r="H49" s="122"/>
      <c r="I49" s="122"/>
      <c r="J49" s="122"/>
    </row>
    <row r="50" spans="1:10" ht="29.25" customHeight="1">
      <c r="A50" s="122"/>
      <c r="B50" s="122"/>
      <c r="C50" s="122"/>
      <c r="D50" s="122"/>
      <c r="E50" s="122"/>
      <c r="F50" s="122"/>
      <c r="G50" s="122"/>
      <c r="H50" s="122"/>
      <c r="I50" s="122"/>
      <c r="J50" s="122"/>
    </row>
    <row r="51" spans="1:10">
      <c r="A51" s="107"/>
      <c r="B51" s="107"/>
      <c r="C51" s="107"/>
      <c r="D51" s="107"/>
      <c r="E51" s="107"/>
      <c r="F51" s="107"/>
      <c r="G51" s="107"/>
      <c r="H51" s="107"/>
      <c r="I51" s="107"/>
    </row>
    <row r="52" spans="1:10">
      <c r="A52" s="107"/>
      <c r="B52" s="107"/>
      <c r="C52" s="107"/>
      <c r="D52" s="107"/>
      <c r="E52" s="107"/>
      <c r="F52" s="107"/>
      <c r="G52" s="107"/>
      <c r="H52" s="107"/>
      <c r="I52" s="107"/>
    </row>
    <row r="53" spans="1:10">
      <c r="A53" s="107"/>
      <c r="B53" s="107"/>
      <c r="C53" s="107"/>
      <c r="D53" s="107"/>
      <c r="E53" s="107"/>
      <c r="F53" s="107"/>
      <c r="G53" s="107"/>
      <c r="H53" s="107"/>
      <c r="I53" s="107"/>
    </row>
    <row r="54" spans="1:10">
      <c r="A54" s="107"/>
      <c r="B54" s="107"/>
      <c r="C54" s="107"/>
      <c r="D54" s="107"/>
      <c r="E54" s="107"/>
      <c r="F54" s="107"/>
      <c r="G54" s="107"/>
      <c r="H54" s="107"/>
      <c r="I54" s="107"/>
    </row>
    <row r="55" spans="1:10">
      <c r="A55" s="107"/>
      <c r="B55" s="107"/>
      <c r="C55" s="107"/>
      <c r="D55" s="107"/>
      <c r="E55" s="107"/>
      <c r="F55" s="107"/>
      <c r="G55" s="107"/>
      <c r="H55" s="107"/>
      <c r="I55" s="107"/>
    </row>
    <row r="56" spans="1:10">
      <c r="A56" s="107"/>
      <c r="B56" s="107"/>
      <c r="C56" s="107"/>
      <c r="D56" s="107"/>
      <c r="E56" s="107"/>
      <c r="F56" s="107"/>
      <c r="G56" s="107"/>
      <c r="H56" s="107"/>
      <c r="I56" s="107"/>
    </row>
    <row r="57" spans="1:10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10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10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10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10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10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10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10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>
      <c r="A68" s="107"/>
      <c r="B68" s="107"/>
      <c r="C68" s="107"/>
      <c r="D68" s="107"/>
      <c r="E68" s="107"/>
      <c r="F68" s="107"/>
      <c r="G68" s="107"/>
      <c r="H68" s="107"/>
      <c r="I68" s="107"/>
    </row>
  </sheetData>
  <sheetProtection sheet="1" objects="1" scenarios="1" formatCells="0"/>
  <mergeCells count="60"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  <mergeCell ref="A31:I31"/>
    <mergeCell ref="A6:K6"/>
    <mergeCell ref="A32:I32"/>
    <mergeCell ref="A7:K7"/>
    <mergeCell ref="A3:K3"/>
    <mergeCell ref="A13:K13"/>
    <mergeCell ref="J27:K33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C60"/>
  <sheetViews>
    <sheetView view="pageBreakPreview" zoomScale="90" zoomScaleNormal="145" zoomScaleSheetLayoutView="145" workbookViewId="0">
      <selection activeCell="H44" sqref="H44:I44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hidden="1" customWidth="1"/>
    <col min="21" max="28" width="9.28515625" hidden="1" customWidth="1"/>
    <col min="29" max="29" width="10.42578125" hidden="1" customWidth="1"/>
    <col min="30" max="30" width="0" hidden="1" customWidth="1"/>
  </cols>
  <sheetData>
    <row r="1" spans="1:28" ht="16.149999999999999">
      <c r="A1" s="154" t="s">
        <v>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28" ht="16.149999999999999">
      <c r="A2" s="155" t="s">
        <v>47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28" ht="20.100000000000001" customHeight="1">
      <c r="A3" s="178" t="s">
        <v>48</v>
      </c>
      <c r="B3" s="178"/>
      <c r="C3" s="179"/>
      <c r="D3" s="179"/>
      <c r="E3" s="179"/>
      <c r="F3" s="180" t="s">
        <v>49</v>
      </c>
      <c r="G3" s="180"/>
      <c r="H3" s="162"/>
      <c r="I3" s="163"/>
      <c r="J3" s="163"/>
      <c r="K3" s="163"/>
      <c r="L3" s="164"/>
      <c r="M3" s="6" t="s">
        <v>50</v>
      </c>
      <c r="N3" s="14"/>
    </row>
    <row r="4" spans="1:28" ht="20.100000000000001" customHeight="1">
      <c r="A4" s="181" t="s">
        <v>51</v>
      </c>
      <c r="B4" s="181"/>
      <c r="C4" s="182"/>
      <c r="D4" s="182"/>
      <c r="E4" s="182"/>
      <c r="F4" s="183" t="s">
        <v>51</v>
      </c>
      <c r="G4" s="184"/>
      <c r="H4" s="166"/>
      <c r="I4" s="167"/>
      <c r="J4" s="167"/>
      <c r="K4" s="167"/>
      <c r="L4" s="167"/>
      <c r="M4" s="167"/>
      <c r="N4" s="168"/>
    </row>
    <row r="5" spans="1:28" ht="20.100000000000001" customHeight="1">
      <c r="A5" s="185" t="s">
        <v>51</v>
      </c>
      <c r="B5" s="186"/>
      <c r="C5" s="162"/>
      <c r="D5" s="163"/>
      <c r="E5" s="187"/>
      <c r="F5" s="183" t="s">
        <v>52</v>
      </c>
      <c r="G5" s="184"/>
      <c r="H5" s="162"/>
      <c r="I5" s="163"/>
      <c r="J5" s="163"/>
      <c r="K5" s="165"/>
      <c r="L5" s="165"/>
      <c r="M5" s="37" t="s">
        <v>53</v>
      </c>
      <c r="N5" s="38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5" t="s">
        <v>55</v>
      </c>
      <c r="B6" s="176"/>
      <c r="C6" s="7" t="s">
        <v>56</v>
      </c>
      <c r="D6" s="2"/>
      <c r="E6" s="171"/>
      <c r="F6" s="171"/>
      <c r="G6" s="171"/>
      <c r="H6" s="171"/>
      <c r="I6" s="171"/>
      <c r="J6" s="172"/>
      <c r="K6" s="170" t="s">
        <v>57</v>
      </c>
      <c r="L6" s="170"/>
      <c r="M6" s="170"/>
      <c r="N6" s="39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7" t="s">
        <v>59</v>
      </c>
      <c r="B7" s="177" t="s">
        <v>60</v>
      </c>
      <c r="C7" s="177"/>
      <c r="D7" s="156" t="s">
        <v>61</v>
      </c>
      <c r="E7" s="157"/>
      <c r="F7" s="169" t="s">
        <v>62</v>
      </c>
      <c r="G7" s="169" t="s">
        <v>63</v>
      </c>
      <c r="H7" s="169"/>
      <c r="I7" s="169"/>
      <c r="J7" s="169"/>
      <c r="K7" s="188"/>
      <c r="L7" s="173" t="s">
        <v>64</v>
      </c>
      <c r="M7" s="173" t="s">
        <v>65</v>
      </c>
      <c r="N7" s="169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7"/>
      <c r="B8" s="177"/>
      <c r="C8" s="177"/>
      <c r="D8" s="158"/>
      <c r="E8" s="159"/>
      <c r="F8" s="169"/>
      <c r="G8" s="169"/>
      <c r="H8" s="169"/>
      <c r="I8" s="169"/>
      <c r="J8" s="169"/>
      <c r="K8" s="188"/>
      <c r="L8" s="174"/>
      <c r="M8" s="174"/>
      <c r="N8" s="169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0"/>
      <c r="C9" s="140"/>
      <c r="D9" s="160"/>
      <c r="E9" s="161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0"/>
      <c r="C10" s="140"/>
      <c r="D10" s="141"/>
      <c r="E10" s="142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0"/>
      <c r="C11" s="140"/>
      <c r="D11" s="141"/>
      <c r="E11" s="142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0"/>
      <c r="C12" s="140"/>
      <c r="D12" s="141"/>
      <c r="E12" s="142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0"/>
      <c r="C13" s="140"/>
      <c r="D13" s="141"/>
      <c r="E13" s="142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0"/>
      <c r="C14" s="140"/>
      <c r="D14" s="141"/>
      <c r="E14" s="142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0"/>
      <c r="C15" s="140"/>
      <c r="D15" s="141"/>
      <c r="E15" s="142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0"/>
      <c r="C16" s="140"/>
      <c r="D16" s="141"/>
      <c r="E16" s="142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0"/>
      <c r="C17" s="140"/>
      <c r="D17" s="141"/>
      <c r="E17" s="142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0"/>
      <c r="C18" s="140"/>
      <c r="D18" s="141"/>
      <c r="E18" s="142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0"/>
      <c r="C19" s="140"/>
      <c r="D19" s="141"/>
      <c r="E19" s="142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0"/>
      <c r="C20" s="140"/>
      <c r="D20" s="141"/>
      <c r="E20" s="142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0"/>
      <c r="C21" s="140"/>
      <c r="D21" s="141"/>
      <c r="E21" s="142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0"/>
      <c r="C22" s="140"/>
      <c r="D22" s="141"/>
      <c r="E22" s="142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0"/>
      <c r="C23" s="140"/>
      <c r="D23" s="141"/>
      <c r="E23" s="142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0"/>
      <c r="C24" s="140"/>
      <c r="D24" s="141"/>
      <c r="E24" s="142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0"/>
      <c r="C25" s="140"/>
      <c r="D25" s="141"/>
      <c r="E25" s="142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0"/>
      <c r="C26" s="140"/>
      <c r="D26" s="141"/>
      <c r="E26" s="142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0"/>
      <c r="C27" s="140"/>
      <c r="D27" s="141"/>
      <c r="E27" s="142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0"/>
      <c r="C28" s="140"/>
      <c r="D28" s="141"/>
      <c r="E28" s="142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0"/>
      <c r="C29" s="140"/>
      <c r="D29" s="141"/>
      <c r="E29" s="142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0"/>
      <c r="C30" s="140"/>
      <c r="D30" s="141"/>
      <c r="E30" s="142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0"/>
      <c r="C31" s="140"/>
      <c r="D31" s="141"/>
      <c r="E31" s="142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0"/>
      <c r="C32" s="140"/>
      <c r="D32" s="141"/>
      <c r="E32" s="142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0"/>
      <c r="C33" s="140"/>
      <c r="D33" s="141"/>
      <c r="E33" s="142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0"/>
      <c r="C34" s="140"/>
      <c r="D34" s="141"/>
      <c r="E34" s="142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0"/>
      <c r="C35" s="140"/>
      <c r="D35" s="141"/>
      <c r="E35" s="142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0"/>
      <c r="C36" s="140"/>
      <c r="D36" s="141"/>
      <c r="E36" s="142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29</v>
      </c>
      <c r="B37" s="140"/>
      <c r="C37" s="140"/>
      <c r="D37" s="141"/>
      <c r="E37" s="142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30</v>
      </c>
      <c r="B38" s="140"/>
      <c r="C38" s="140"/>
      <c r="D38" s="141"/>
      <c r="E38" s="142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7" t="s">
        <v>70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9" t="s">
        <v>71</v>
      </c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X41">
        <v>186</v>
      </c>
      <c r="Y41">
        <v>81</v>
      </c>
    </row>
    <row r="42" spans="1:28">
      <c r="B42" s="149" t="s">
        <v>72</v>
      </c>
      <c r="C42" s="149"/>
      <c r="D42" s="149"/>
      <c r="E42" s="149"/>
      <c r="F42" s="149"/>
      <c r="G42" s="14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50" t="s">
        <v>73</v>
      </c>
      <c r="C43" s="150"/>
      <c r="D43" s="150"/>
      <c r="E43" s="15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53"/>
      <c r="F44" s="153"/>
      <c r="G44" s="153"/>
      <c r="H44" s="152" t="s">
        <v>75</v>
      </c>
      <c r="I44" s="152"/>
      <c r="J44" s="153"/>
      <c r="K44" s="153"/>
      <c r="L44" s="153"/>
      <c r="M44" s="153"/>
      <c r="N44" s="5" t="s">
        <v>76</v>
      </c>
      <c r="X44">
        <v>189</v>
      </c>
      <c r="Y44">
        <v>84</v>
      </c>
    </row>
    <row r="45" spans="1:28" ht="13.9" thickBot="1">
      <c r="A45" s="12"/>
      <c r="B45" s="151" t="s">
        <v>77</v>
      </c>
      <c r="C45" s="151"/>
      <c r="D45" s="151"/>
      <c r="E45" s="15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51" t="s">
        <v>79</v>
      </c>
      <c r="C46" s="151"/>
      <c r="D46" s="151"/>
      <c r="E46" s="151"/>
      <c r="F46" s="11"/>
      <c r="G46" s="11"/>
      <c r="H46" s="11"/>
      <c r="I46" s="11"/>
      <c r="J46" s="11"/>
      <c r="K46" s="11"/>
      <c r="L46" s="11"/>
      <c r="M46" s="143" t="s">
        <v>80</v>
      </c>
      <c r="N46" s="144"/>
      <c r="X46">
        <v>191</v>
      </c>
      <c r="Y46">
        <v>86</v>
      </c>
    </row>
    <row r="47" spans="1:28" ht="13.9" thickBot="1">
      <c r="M47" s="145"/>
      <c r="N47" s="14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  <mergeCell ref="A3:B3"/>
    <mergeCell ref="C3:E3"/>
    <mergeCell ref="F3:G3"/>
    <mergeCell ref="A4:B4"/>
    <mergeCell ref="C4:E4"/>
    <mergeCell ref="F4:G4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D16:E16"/>
    <mergeCell ref="D17:E17"/>
    <mergeCell ref="D18:E18"/>
    <mergeCell ref="B11:C11"/>
    <mergeCell ref="B12:C12"/>
    <mergeCell ref="B13:C13"/>
    <mergeCell ref="D15:E15"/>
    <mergeCell ref="B18:C18"/>
    <mergeCell ref="D26:E26"/>
    <mergeCell ref="D27:E27"/>
    <mergeCell ref="D23:E23"/>
    <mergeCell ref="D24:E24"/>
    <mergeCell ref="D25:E25"/>
    <mergeCell ref="D28:E28"/>
    <mergeCell ref="D29:E29"/>
    <mergeCell ref="D30:E30"/>
    <mergeCell ref="D31:E31"/>
    <mergeCell ref="D32:E32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10:E10"/>
    <mergeCell ref="D11:E11"/>
    <mergeCell ref="D12:E12"/>
    <mergeCell ref="D13:E13"/>
    <mergeCell ref="D14:E14"/>
    <mergeCell ref="M46:N47"/>
    <mergeCell ref="A39:N39"/>
    <mergeCell ref="B42:G42"/>
    <mergeCell ref="B43:E43"/>
    <mergeCell ref="B45:E45"/>
    <mergeCell ref="B46:E46"/>
    <mergeCell ref="B41:N41"/>
    <mergeCell ref="H44:I44"/>
    <mergeCell ref="E44:G44"/>
    <mergeCell ref="J44:M44"/>
    <mergeCell ref="B35:C35"/>
    <mergeCell ref="B37:C37"/>
    <mergeCell ref="D35:E35"/>
    <mergeCell ref="B36:C36"/>
    <mergeCell ref="B38:C38"/>
    <mergeCell ref="D36:E36"/>
    <mergeCell ref="D37:E37"/>
    <mergeCell ref="D38:E38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U1" sqref="U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9" width="8.140625" hidden="1" customWidth="1"/>
  </cols>
  <sheetData>
    <row r="1" spans="1:28" ht="16.149999999999999">
      <c r="A1" s="154" t="s">
        <v>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28" ht="16.149999999999999">
      <c r="A2" s="155" t="s">
        <v>47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28" ht="20.100000000000001" customHeight="1">
      <c r="A3" s="178" t="s">
        <v>48</v>
      </c>
      <c r="B3" s="178"/>
      <c r="C3" s="179" t="str">
        <f>IF('参加申込書(NO1~30)'!C3="","",'参加申込書(NO1~30)'!C3)</f>
        <v/>
      </c>
      <c r="D3" s="179"/>
      <c r="E3" s="179"/>
      <c r="F3" s="180" t="s">
        <v>49</v>
      </c>
      <c r="G3" s="180"/>
      <c r="H3" s="162" t="str">
        <f>IF('参加申込書(NO1~30)'!H3="","",'参加申込書(NO1~30)'!H3)</f>
        <v/>
      </c>
      <c r="I3" s="163"/>
      <c r="J3" s="163"/>
      <c r="K3" s="163"/>
      <c r="L3" s="164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81" t="s">
        <v>51</v>
      </c>
      <c r="B4" s="181"/>
      <c r="C4" s="182" t="str">
        <f>IF('参加申込書(NO1~30)'!C4="","",'参加申込書(NO1~30)'!C4)</f>
        <v/>
      </c>
      <c r="D4" s="182"/>
      <c r="E4" s="182"/>
      <c r="F4" s="183" t="s">
        <v>51</v>
      </c>
      <c r="G4" s="184"/>
      <c r="H4" s="166" t="str">
        <f>IF('参加申込書(NO1~30)'!H4="","",'参加申込書(NO1~30)'!H4)</f>
        <v/>
      </c>
      <c r="I4" s="167"/>
      <c r="J4" s="167"/>
      <c r="K4" s="167"/>
      <c r="L4" s="167"/>
      <c r="M4" s="167"/>
      <c r="N4" s="168"/>
    </row>
    <row r="5" spans="1:28" ht="20.100000000000001" customHeight="1">
      <c r="A5" s="185" t="s">
        <v>51</v>
      </c>
      <c r="B5" s="186"/>
      <c r="C5" s="162" t="str">
        <f>IF('参加申込書(NO1~30)'!C5="","",'参加申込書(NO1~30)'!C5)</f>
        <v/>
      </c>
      <c r="D5" s="163"/>
      <c r="E5" s="187"/>
      <c r="F5" s="183" t="s">
        <v>52</v>
      </c>
      <c r="G5" s="184"/>
      <c r="H5" s="162" t="str">
        <f>IF('参加申込書(NO1~30)'!H5="","",'参加申込書(NO1~30)'!H5)</f>
        <v/>
      </c>
      <c r="I5" s="163"/>
      <c r="J5" s="163"/>
      <c r="K5" s="165"/>
      <c r="L5" s="165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5" t="s">
        <v>55</v>
      </c>
      <c r="B6" s="176"/>
      <c r="C6" s="7" t="s">
        <v>56</v>
      </c>
      <c r="D6" s="2" t="str">
        <f>IF('参加申込書(NO1~30)'!D6="","",'参加申込書(NO1~30)'!D6)</f>
        <v/>
      </c>
      <c r="E6" s="171" t="str">
        <f>IF('参加申込書(NO1~30)'!E6="","",'参加申込書(NO1~30)'!E6)</f>
        <v/>
      </c>
      <c r="F6" s="171"/>
      <c r="G6" s="171"/>
      <c r="H6" s="171"/>
      <c r="I6" s="171"/>
      <c r="J6" s="172"/>
      <c r="K6" s="170" t="s">
        <v>57</v>
      </c>
      <c r="L6" s="170"/>
      <c r="M6" s="170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7" t="s">
        <v>59</v>
      </c>
      <c r="B7" s="177" t="s">
        <v>60</v>
      </c>
      <c r="C7" s="177"/>
      <c r="D7" s="156" t="s">
        <v>61</v>
      </c>
      <c r="E7" s="157"/>
      <c r="F7" s="169" t="s">
        <v>62</v>
      </c>
      <c r="G7" s="169" t="s">
        <v>63</v>
      </c>
      <c r="H7" s="169"/>
      <c r="I7" s="169"/>
      <c r="J7" s="169"/>
      <c r="K7" s="188"/>
      <c r="L7" s="173" t="s">
        <v>64</v>
      </c>
      <c r="M7" s="173" t="s">
        <v>65</v>
      </c>
      <c r="N7" s="169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7"/>
      <c r="B8" s="177"/>
      <c r="C8" s="177"/>
      <c r="D8" s="158"/>
      <c r="E8" s="159"/>
      <c r="F8" s="169"/>
      <c r="G8" s="169"/>
      <c r="H8" s="169"/>
      <c r="I8" s="169"/>
      <c r="J8" s="169"/>
      <c r="K8" s="188"/>
      <c r="L8" s="174"/>
      <c r="M8" s="174"/>
      <c r="N8" s="169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40"/>
      <c r="C9" s="140"/>
      <c r="D9" s="160"/>
      <c r="E9" s="161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40"/>
      <c r="C10" s="140"/>
      <c r="D10" s="141"/>
      <c r="E10" s="142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40"/>
      <c r="C11" s="140"/>
      <c r="D11" s="141"/>
      <c r="E11" s="142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40"/>
      <c r="C12" s="140"/>
      <c r="D12" s="141"/>
      <c r="E12" s="142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40"/>
      <c r="C13" s="140"/>
      <c r="D13" s="141"/>
      <c r="E13" s="142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40"/>
      <c r="C14" s="140"/>
      <c r="D14" s="141"/>
      <c r="E14" s="142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40"/>
      <c r="C15" s="140"/>
      <c r="D15" s="141"/>
      <c r="E15" s="142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40"/>
      <c r="C16" s="140"/>
      <c r="D16" s="141"/>
      <c r="E16" s="142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40"/>
      <c r="C17" s="140"/>
      <c r="D17" s="141"/>
      <c r="E17" s="142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40"/>
      <c r="C18" s="140"/>
      <c r="D18" s="141"/>
      <c r="E18" s="142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40"/>
      <c r="C19" s="140"/>
      <c r="D19" s="141"/>
      <c r="E19" s="142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40"/>
      <c r="C20" s="140"/>
      <c r="D20" s="141"/>
      <c r="E20" s="142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40"/>
      <c r="C21" s="140"/>
      <c r="D21" s="141"/>
      <c r="E21" s="142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40"/>
      <c r="C22" s="140"/>
      <c r="D22" s="141"/>
      <c r="E22" s="142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40"/>
      <c r="C23" s="140"/>
      <c r="D23" s="141"/>
      <c r="E23" s="142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40"/>
      <c r="C24" s="140"/>
      <c r="D24" s="141"/>
      <c r="E24" s="142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40"/>
      <c r="C25" s="140"/>
      <c r="D25" s="141"/>
      <c r="E25" s="142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40"/>
      <c r="C26" s="140"/>
      <c r="D26" s="141"/>
      <c r="E26" s="142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40"/>
      <c r="C27" s="140"/>
      <c r="D27" s="141"/>
      <c r="E27" s="142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40"/>
      <c r="C28" s="140"/>
      <c r="D28" s="141"/>
      <c r="E28" s="142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40"/>
      <c r="C29" s="140"/>
      <c r="D29" s="141"/>
      <c r="E29" s="142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40"/>
      <c r="C30" s="140"/>
      <c r="D30" s="141"/>
      <c r="E30" s="142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40"/>
      <c r="C31" s="140"/>
      <c r="D31" s="141"/>
      <c r="E31" s="142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40"/>
      <c r="C32" s="140"/>
      <c r="D32" s="141"/>
      <c r="E32" s="142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40"/>
      <c r="C33" s="140"/>
      <c r="D33" s="141"/>
      <c r="E33" s="142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40"/>
      <c r="C34" s="140"/>
      <c r="D34" s="141"/>
      <c r="E34" s="142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40"/>
      <c r="C35" s="140"/>
      <c r="D35" s="141"/>
      <c r="E35" s="142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40"/>
      <c r="C36" s="140"/>
      <c r="D36" s="141"/>
      <c r="E36" s="142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59</v>
      </c>
      <c r="B37" s="140"/>
      <c r="C37" s="140"/>
      <c r="D37" s="141"/>
      <c r="E37" s="142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60</v>
      </c>
      <c r="B38" s="140"/>
      <c r="C38" s="140"/>
      <c r="D38" s="141"/>
      <c r="E38" s="142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7" t="s">
        <v>70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9" t="s">
        <v>71</v>
      </c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X41">
        <v>186</v>
      </c>
      <c r="Y41">
        <v>81</v>
      </c>
    </row>
    <row r="42" spans="1:28">
      <c r="B42" s="149" t="s">
        <v>72</v>
      </c>
      <c r="C42" s="149"/>
      <c r="D42" s="149"/>
      <c r="E42" s="149"/>
      <c r="F42" s="149"/>
      <c r="G42" s="14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50" t="str">
        <f>IF('参加申込書(NO1~30)'!B43="","",'参加申込書(NO1~30)'!B43)</f>
        <v xml:space="preserve">  2026  年　  　月　     日</v>
      </c>
      <c r="C43" s="150"/>
      <c r="D43" s="150"/>
      <c r="E43" s="15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53" t="str">
        <f>IF('参加申込書(NO1~30)'!E44="","",'参加申込書(NO1~30)'!E44)</f>
        <v/>
      </c>
      <c r="F44" s="153"/>
      <c r="G44" s="153"/>
      <c r="H44" s="152" t="s">
        <v>75</v>
      </c>
      <c r="I44" s="152"/>
      <c r="J44" s="153" t="str">
        <f>IF('参加申込書(NO1~30)'!J44="","",'参加申込書(NO1~30)'!J44)</f>
        <v/>
      </c>
      <c r="K44" s="153"/>
      <c r="L44" s="153"/>
      <c r="M44" s="153"/>
      <c r="N44" s="5" t="s">
        <v>76</v>
      </c>
      <c r="X44">
        <v>189</v>
      </c>
      <c r="Y44">
        <v>84</v>
      </c>
    </row>
    <row r="45" spans="1:28" ht="13.9" thickBot="1">
      <c r="A45" s="12"/>
      <c r="B45" s="151" t="s">
        <v>77</v>
      </c>
      <c r="C45" s="151"/>
      <c r="D45" s="151"/>
      <c r="E45" s="15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51" t="s">
        <v>79</v>
      </c>
      <c r="C46" s="151"/>
      <c r="D46" s="151"/>
      <c r="E46" s="151"/>
      <c r="F46" s="11"/>
      <c r="G46" s="11"/>
      <c r="H46" s="11"/>
      <c r="I46" s="11"/>
      <c r="J46" s="11"/>
      <c r="K46" s="11"/>
      <c r="L46" s="11"/>
      <c r="M46" s="143" t="s">
        <v>81</v>
      </c>
      <c r="N46" s="144"/>
      <c r="X46">
        <v>191</v>
      </c>
      <c r="Y46">
        <v>86</v>
      </c>
    </row>
    <row r="47" spans="1:28" ht="13.35" customHeight="1" thickBot="1">
      <c r="M47" s="145"/>
      <c r="N47" s="14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H44:I44"/>
    <mergeCell ref="E44:G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10:G38 G9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C60"/>
  <sheetViews>
    <sheetView view="pageBreakPreview" zoomScaleNormal="145" zoomScaleSheetLayoutView="100" workbookViewId="0">
      <selection activeCell="T1" sqref="T1:AC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hidden="1" customWidth="1"/>
    <col min="21" max="29" width="10.28515625" hidden="1" customWidth="1"/>
  </cols>
  <sheetData>
    <row r="1" spans="1:28" ht="16.149999999999999">
      <c r="A1" s="154" t="s">
        <v>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28" ht="16.149999999999999">
      <c r="A2" s="155" t="s">
        <v>47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28" ht="20.100000000000001" customHeight="1">
      <c r="A3" s="178" t="s">
        <v>48</v>
      </c>
      <c r="B3" s="178"/>
      <c r="C3" s="179" t="str">
        <f>IF('参加申込書(NO1~30)'!C3="","",'参加申込書(NO1~30)'!C3)</f>
        <v/>
      </c>
      <c r="D3" s="179"/>
      <c r="E3" s="179"/>
      <c r="F3" s="180" t="s">
        <v>49</v>
      </c>
      <c r="G3" s="180"/>
      <c r="H3" s="162" t="str">
        <f>IF('参加申込書(NO1~30)'!H3:L3="","",'参加申込書(NO1~30)'!H3:L3)</f>
        <v/>
      </c>
      <c r="I3" s="163"/>
      <c r="J3" s="163"/>
      <c r="K3" s="163"/>
      <c r="L3" s="164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81" t="s">
        <v>51</v>
      </c>
      <c r="B4" s="181"/>
      <c r="C4" s="182" t="str">
        <f>IF('参加申込書(NO1~30)'!C4="","",'参加申込書(NO1~30)'!C4)</f>
        <v/>
      </c>
      <c r="D4" s="182"/>
      <c r="E4" s="182"/>
      <c r="F4" s="183" t="s">
        <v>51</v>
      </c>
      <c r="G4" s="184"/>
      <c r="H4" s="166" t="str">
        <f>IF('参加申込書(NO1~30)'!H4:L4="","",'参加申込書(NO1~30)'!H4:L4)</f>
        <v/>
      </c>
      <c r="I4" s="167"/>
      <c r="J4" s="167"/>
      <c r="K4" s="167"/>
      <c r="L4" s="167"/>
      <c r="M4" s="167"/>
      <c r="N4" s="168"/>
    </row>
    <row r="5" spans="1:28" ht="20.100000000000001" customHeight="1">
      <c r="A5" s="185" t="s">
        <v>51</v>
      </c>
      <c r="B5" s="186"/>
      <c r="C5" s="162" t="str">
        <f>IF('参加申込書(NO1~30)'!C5="","",'参加申込書(NO1~30)'!C5)</f>
        <v/>
      </c>
      <c r="D5" s="163"/>
      <c r="E5" s="187"/>
      <c r="F5" s="183" t="s">
        <v>52</v>
      </c>
      <c r="G5" s="184"/>
      <c r="H5" s="162" t="str">
        <f>IF('参加申込書(NO1~30)'!H5:L5="","",'参加申込書(NO1~30)'!H5:L5)</f>
        <v/>
      </c>
      <c r="I5" s="163"/>
      <c r="J5" s="163"/>
      <c r="K5" s="165"/>
      <c r="L5" s="165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5" t="s">
        <v>55</v>
      </c>
      <c r="B6" s="176"/>
      <c r="C6" s="7" t="s">
        <v>56</v>
      </c>
      <c r="D6" s="2" t="str">
        <f>IF('参加申込書(NO1~30)'!D6="","",'参加申込書(NO1~30)'!D6)</f>
        <v/>
      </c>
      <c r="E6" s="171" t="str">
        <f>IF('参加申込書(NO1~30)'!E6="","",'参加申込書(NO1~30)'!E6)</f>
        <v/>
      </c>
      <c r="F6" s="171"/>
      <c r="G6" s="171"/>
      <c r="H6" s="171"/>
      <c r="I6" s="171"/>
      <c r="J6" s="172"/>
      <c r="K6" s="170" t="s">
        <v>57</v>
      </c>
      <c r="L6" s="170"/>
      <c r="M6" s="170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7" t="s">
        <v>59</v>
      </c>
      <c r="B7" s="177" t="s">
        <v>60</v>
      </c>
      <c r="C7" s="177"/>
      <c r="D7" s="156" t="s">
        <v>61</v>
      </c>
      <c r="E7" s="157"/>
      <c r="F7" s="169" t="s">
        <v>62</v>
      </c>
      <c r="G7" s="169" t="s">
        <v>63</v>
      </c>
      <c r="H7" s="169"/>
      <c r="I7" s="169"/>
      <c r="J7" s="169"/>
      <c r="K7" s="188"/>
      <c r="L7" s="173" t="s">
        <v>64</v>
      </c>
      <c r="M7" s="173" t="s">
        <v>65</v>
      </c>
      <c r="N7" s="169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7"/>
      <c r="B8" s="177"/>
      <c r="C8" s="177"/>
      <c r="D8" s="158"/>
      <c r="E8" s="159"/>
      <c r="F8" s="169"/>
      <c r="G8" s="169"/>
      <c r="H8" s="169"/>
      <c r="I8" s="169"/>
      <c r="J8" s="169"/>
      <c r="K8" s="188"/>
      <c r="L8" s="174"/>
      <c r="M8" s="174"/>
      <c r="N8" s="169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61</v>
      </c>
      <c r="B9" s="140"/>
      <c r="C9" s="140"/>
      <c r="D9" s="160"/>
      <c r="E9" s="161"/>
      <c r="F9" s="13"/>
      <c r="G9" s="104"/>
      <c r="H9" s="9" t="s">
        <v>69</v>
      </c>
      <c r="I9" s="105"/>
      <c r="J9" s="9" t="s">
        <v>69</v>
      </c>
      <c r="K9" s="105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62</v>
      </c>
      <c r="B10" s="140"/>
      <c r="C10" s="140"/>
      <c r="D10" s="141"/>
      <c r="E10" s="142"/>
      <c r="F10" s="13"/>
      <c r="G10" s="104"/>
      <c r="H10" s="9" t="s">
        <v>69</v>
      </c>
      <c r="I10" s="105"/>
      <c r="J10" s="9" t="s">
        <v>69</v>
      </c>
      <c r="K10" s="105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63</v>
      </c>
      <c r="B11" s="140"/>
      <c r="C11" s="140"/>
      <c r="D11" s="141"/>
      <c r="E11" s="142"/>
      <c r="F11" s="13"/>
      <c r="G11" s="104"/>
      <c r="H11" s="9" t="s">
        <v>69</v>
      </c>
      <c r="I11" s="105"/>
      <c r="J11" s="9" t="s">
        <v>69</v>
      </c>
      <c r="K11" s="105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64</v>
      </c>
      <c r="B12" s="140"/>
      <c r="C12" s="140"/>
      <c r="D12" s="141"/>
      <c r="E12" s="142"/>
      <c r="F12" s="13"/>
      <c r="G12" s="104"/>
      <c r="H12" s="9" t="s">
        <v>69</v>
      </c>
      <c r="I12" s="105"/>
      <c r="J12" s="9" t="s">
        <v>69</v>
      </c>
      <c r="K12" s="105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65</v>
      </c>
      <c r="B13" s="140"/>
      <c r="C13" s="140"/>
      <c r="D13" s="141"/>
      <c r="E13" s="142"/>
      <c r="F13" s="13"/>
      <c r="G13" s="104"/>
      <c r="H13" s="9" t="s">
        <v>69</v>
      </c>
      <c r="I13" s="105"/>
      <c r="J13" s="9" t="s">
        <v>69</v>
      </c>
      <c r="K13" s="105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66</v>
      </c>
      <c r="B14" s="140"/>
      <c r="C14" s="140"/>
      <c r="D14" s="141"/>
      <c r="E14" s="142"/>
      <c r="F14" s="13"/>
      <c r="G14" s="104"/>
      <c r="H14" s="9" t="s">
        <v>69</v>
      </c>
      <c r="I14" s="105"/>
      <c r="J14" s="9" t="s">
        <v>69</v>
      </c>
      <c r="K14" s="105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67</v>
      </c>
      <c r="B15" s="140"/>
      <c r="C15" s="140"/>
      <c r="D15" s="141"/>
      <c r="E15" s="142"/>
      <c r="F15" s="13"/>
      <c r="G15" s="104"/>
      <c r="H15" s="9" t="s">
        <v>69</v>
      </c>
      <c r="I15" s="105"/>
      <c r="J15" s="9" t="s">
        <v>69</v>
      </c>
      <c r="K15" s="105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68</v>
      </c>
      <c r="B16" s="140"/>
      <c r="C16" s="140"/>
      <c r="D16" s="141"/>
      <c r="E16" s="142"/>
      <c r="F16" s="13"/>
      <c r="G16" s="104"/>
      <c r="H16" s="9" t="s">
        <v>69</v>
      </c>
      <c r="I16" s="105"/>
      <c r="J16" s="9" t="s">
        <v>69</v>
      </c>
      <c r="K16" s="105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69</v>
      </c>
      <c r="B17" s="140"/>
      <c r="C17" s="140"/>
      <c r="D17" s="141"/>
      <c r="E17" s="142"/>
      <c r="F17" s="13"/>
      <c r="G17" s="104"/>
      <c r="H17" s="9" t="s">
        <v>69</v>
      </c>
      <c r="I17" s="105"/>
      <c r="J17" s="9" t="s">
        <v>69</v>
      </c>
      <c r="K17" s="105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70</v>
      </c>
      <c r="B18" s="140"/>
      <c r="C18" s="140"/>
      <c r="D18" s="141"/>
      <c r="E18" s="142"/>
      <c r="F18" s="13"/>
      <c r="G18" s="104"/>
      <c r="H18" s="9" t="s">
        <v>69</v>
      </c>
      <c r="I18" s="105"/>
      <c r="J18" s="9" t="s">
        <v>69</v>
      </c>
      <c r="K18" s="105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71</v>
      </c>
      <c r="B19" s="140"/>
      <c r="C19" s="140"/>
      <c r="D19" s="141"/>
      <c r="E19" s="142"/>
      <c r="F19" s="13"/>
      <c r="G19" s="104"/>
      <c r="H19" s="9" t="s">
        <v>69</v>
      </c>
      <c r="I19" s="105"/>
      <c r="J19" s="9" t="s">
        <v>69</v>
      </c>
      <c r="K19" s="105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72</v>
      </c>
      <c r="B20" s="140"/>
      <c r="C20" s="140"/>
      <c r="D20" s="141"/>
      <c r="E20" s="142"/>
      <c r="F20" s="13"/>
      <c r="G20" s="104"/>
      <c r="H20" s="9" t="s">
        <v>69</v>
      </c>
      <c r="I20" s="105"/>
      <c r="J20" s="9" t="s">
        <v>69</v>
      </c>
      <c r="K20" s="105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73</v>
      </c>
      <c r="B21" s="140"/>
      <c r="C21" s="140"/>
      <c r="D21" s="141"/>
      <c r="E21" s="142"/>
      <c r="F21" s="13"/>
      <c r="G21" s="104"/>
      <c r="H21" s="9" t="s">
        <v>69</v>
      </c>
      <c r="I21" s="105"/>
      <c r="J21" s="9" t="s">
        <v>69</v>
      </c>
      <c r="K21" s="105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74</v>
      </c>
      <c r="B22" s="140"/>
      <c r="C22" s="140"/>
      <c r="D22" s="141"/>
      <c r="E22" s="142"/>
      <c r="F22" s="13"/>
      <c r="G22" s="104"/>
      <c r="H22" s="9" t="s">
        <v>69</v>
      </c>
      <c r="I22" s="105"/>
      <c r="J22" s="9" t="s">
        <v>69</v>
      </c>
      <c r="K22" s="105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75</v>
      </c>
      <c r="B23" s="140"/>
      <c r="C23" s="140"/>
      <c r="D23" s="141"/>
      <c r="E23" s="142"/>
      <c r="F23" s="13"/>
      <c r="G23" s="104"/>
      <c r="H23" s="9" t="s">
        <v>69</v>
      </c>
      <c r="I23" s="105"/>
      <c r="J23" s="9" t="s">
        <v>69</v>
      </c>
      <c r="K23" s="105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76</v>
      </c>
      <c r="B24" s="140"/>
      <c r="C24" s="140"/>
      <c r="D24" s="141"/>
      <c r="E24" s="142"/>
      <c r="F24" s="13"/>
      <c r="G24" s="104"/>
      <c r="H24" s="9" t="s">
        <v>69</v>
      </c>
      <c r="I24" s="105"/>
      <c r="J24" s="9" t="s">
        <v>69</v>
      </c>
      <c r="K24" s="105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77</v>
      </c>
      <c r="B25" s="140"/>
      <c r="C25" s="140"/>
      <c r="D25" s="141"/>
      <c r="E25" s="142"/>
      <c r="F25" s="13"/>
      <c r="G25" s="104"/>
      <c r="H25" s="9" t="s">
        <v>69</v>
      </c>
      <c r="I25" s="105"/>
      <c r="J25" s="9" t="s">
        <v>69</v>
      </c>
      <c r="K25" s="105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78</v>
      </c>
      <c r="B26" s="140"/>
      <c r="C26" s="140"/>
      <c r="D26" s="141"/>
      <c r="E26" s="142"/>
      <c r="F26" s="13"/>
      <c r="G26" s="104"/>
      <c r="H26" s="9" t="s">
        <v>69</v>
      </c>
      <c r="I26" s="105"/>
      <c r="J26" s="9" t="s">
        <v>69</v>
      </c>
      <c r="K26" s="105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79</v>
      </c>
      <c r="B27" s="140"/>
      <c r="C27" s="140"/>
      <c r="D27" s="141"/>
      <c r="E27" s="142"/>
      <c r="F27" s="13"/>
      <c r="G27" s="104"/>
      <c r="H27" s="9" t="s">
        <v>69</v>
      </c>
      <c r="I27" s="105"/>
      <c r="J27" s="9" t="s">
        <v>69</v>
      </c>
      <c r="K27" s="105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80</v>
      </c>
      <c r="B28" s="140"/>
      <c r="C28" s="140"/>
      <c r="D28" s="141"/>
      <c r="E28" s="142"/>
      <c r="F28" s="13"/>
      <c r="G28" s="104"/>
      <c r="H28" s="9" t="s">
        <v>69</v>
      </c>
      <c r="I28" s="105"/>
      <c r="J28" s="9" t="s">
        <v>69</v>
      </c>
      <c r="K28" s="105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81</v>
      </c>
      <c r="B29" s="140"/>
      <c r="C29" s="140"/>
      <c r="D29" s="141"/>
      <c r="E29" s="142"/>
      <c r="F29" s="13"/>
      <c r="G29" s="104"/>
      <c r="H29" s="9" t="s">
        <v>69</v>
      </c>
      <c r="I29" s="105"/>
      <c r="J29" s="9" t="s">
        <v>69</v>
      </c>
      <c r="K29" s="105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82</v>
      </c>
      <c r="B30" s="140"/>
      <c r="C30" s="140"/>
      <c r="D30" s="141"/>
      <c r="E30" s="142"/>
      <c r="F30" s="13"/>
      <c r="G30" s="104"/>
      <c r="H30" s="9" t="s">
        <v>69</v>
      </c>
      <c r="I30" s="105"/>
      <c r="J30" s="9" t="s">
        <v>69</v>
      </c>
      <c r="K30" s="105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83</v>
      </c>
      <c r="B31" s="140"/>
      <c r="C31" s="140"/>
      <c r="D31" s="141"/>
      <c r="E31" s="142"/>
      <c r="F31" s="13"/>
      <c r="G31" s="104"/>
      <c r="H31" s="9" t="s">
        <v>69</v>
      </c>
      <c r="I31" s="105"/>
      <c r="J31" s="9" t="s">
        <v>69</v>
      </c>
      <c r="K31" s="105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84</v>
      </c>
      <c r="B32" s="140"/>
      <c r="C32" s="140"/>
      <c r="D32" s="141"/>
      <c r="E32" s="142"/>
      <c r="F32" s="13"/>
      <c r="G32" s="104"/>
      <c r="H32" s="9" t="s">
        <v>69</v>
      </c>
      <c r="I32" s="105"/>
      <c r="J32" s="9" t="s">
        <v>69</v>
      </c>
      <c r="K32" s="105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85</v>
      </c>
      <c r="B33" s="140"/>
      <c r="C33" s="140"/>
      <c r="D33" s="141"/>
      <c r="E33" s="142"/>
      <c r="F33" s="13"/>
      <c r="G33" s="104"/>
      <c r="H33" s="9" t="s">
        <v>69</v>
      </c>
      <c r="I33" s="105"/>
      <c r="J33" s="9" t="s">
        <v>69</v>
      </c>
      <c r="K33" s="105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86</v>
      </c>
      <c r="B34" s="140"/>
      <c r="C34" s="140"/>
      <c r="D34" s="141"/>
      <c r="E34" s="142"/>
      <c r="F34" s="13"/>
      <c r="G34" s="104"/>
      <c r="H34" s="9" t="s">
        <v>69</v>
      </c>
      <c r="I34" s="105"/>
      <c r="J34" s="9" t="s">
        <v>69</v>
      </c>
      <c r="K34" s="105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87</v>
      </c>
      <c r="B35" s="140"/>
      <c r="C35" s="140"/>
      <c r="D35" s="141"/>
      <c r="E35" s="142"/>
      <c r="F35" s="13"/>
      <c r="G35" s="104"/>
      <c r="H35" s="9" t="s">
        <v>69</v>
      </c>
      <c r="I35" s="105"/>
      <c r="J35" s="9" t="s">
        <v>69</v>
      </c>
      <c r="K35" s="105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88</v>
      </c>
      <c r="B36" s="140"/>
      <c r="C36" s="140"/>
      <c r="D36" s="141"/>
      <c r="E36" s="142"/>
      <c r="F36" s="13"/>
      <c r="G36" s="104"/>
      <c r="H36" s="9" t="s">
        <v>69</v>
      </c>
      <c r="I36" s="105"/>
      <c r="J36" s="9" t="s">
        <v>69</v>
      </c>
      <c r="K36" s="105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89</v>
      </c>
      <c r="B37" s="140"/>
      <c r="C37" s="140"/>
      <c r="D37" s="141"/>
      <c r="E37" s="142"/>
      <c r="F37" s="13"/>
      <c r="G37" s="104"/>
      <c r="H37" s="9" t="s">
        <v>69</v>
      </c>
      <c r="I37" s="105"/>
      <c r="J37" s="9" t="s">
        <v>69</v>
      </c>
      <c r="K37" s="105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90</v>
      </c>
      <c r="B38" s="140"/>
      <c r="C38" s="140"/>
      <c r="D38" s="141"/>
      <c r="E38" s="142"/>
      <c r="F38" s="13"/>
      <c r="G38" s="104"/>
      <c r="H38" s="9" t="s">
        <v>69</v>
      </c>
      <c r="I38" s="105"/>
      <c r="J38" s="9" t="s">
        <v>69</v>
      </c>
      <c r="K38" s="105"/>
      <c r="L38" s="20"/>
      <c r="M38" s="20"/>
      <c r="N38" s="40"/>
      <c r="X38">
        <v>183</v>
      </c>
      <c r="Y38">
        <v>78</v>
      </c>
    </row>
    <row r="39" spans="1:28" ht="13.7" customHeight="1">
      <c r="A39" s="147" t="s">
        <v>70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9" t="s">
        <v>71</v>
      </c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X41">
        <v>186</v>
      </c>
      <c r="Y41">
        <v>81</v>
      </c>
    </row>
    <row r="42" spans="1:28">
      <c r="B42" s="149" t="s">
        <v>72</v>
      </c>
      <c r="C42" s="149"/>
      <c r="D42" s="149"/>
      <c r="E42" s="149"/>
      <c r="F42" s="149"/>
      <c r="G42" s="149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50" t="str">
        <f>IF('参加申込書(NO1~30)'!B43="","",'参加申込書(NO1~30)'!B43)</f>
        <v xml:space="preserve">  2026  年　  　月　     日</v>
      </c>
      <c r="C43" s="150"/>
      <c r="D43" s="150"/>
      <c r="E43" s="150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53" t="str">
        <f>IF('参加申込書(NO1~30)'!E44="","",'参加申込書(NO1~30)'!E44)</f>
        <v/>
      </c>
      <c r="F44" s="153"/>
      <c r="G44" s="153"/>
      <c r="H44" s="152" t="s">
        <v>75</v>
      </c>
      <c r="I44" s="152"/>
      <c r="J44" s="153" t="str">
        <f>'参加申込書(NO31~60)'!J44</f>
        <v/>
      </c>
      <c r="K44" s="153"/>
      <c r="L44" s="153"/>
      <c r="M44" s="153"/>
      <c r="N44" s="5" t="s">
        <v>76</v>
      </c>
      <c r="X44">
        <v>189</v>
      </c>
      <c r="Y44">
        <v>84</v>
      </c>
    </row>
    <row r="45" spans="1:28" ht="13.9" thickBot="1">
      <c r="A45" s="12"/>
      <c r="B45" s="151" t="s">
        <v>77</v>
      </c>
      <c r="C45" s="151"/>
      <c r="D45" s="151"/>
      <c r="E45" s="151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51" t="s">
        <v>79</v>
      </c>
      <c r="C46" s="151"/>
      <c r="D46" s="151"/>
      <c r="E46" s="151"/>
      <c r="F46" s="11"/>
      <c r="G46" s="11"/>
      <c r="H46" s="11"/>
      <c r="I46" s="11"/>
      <c r="J46" s="11"/>
      <c r="K46" s="11"/>
      <c r="L46" s="11"/>
      <c r="M46" s="143" t="s">
        <v>82</v>
      </c>
      <c r="N46" s="144"/>
      <c r="X46">
        <v>191</v>
      </c>
      <c r="Y46">
        <v>86</v>
      </c>
    </row>
    <row r="47" spans="1:28" ht="13.35" customHeight="1" thickBot="1">
      <c r="M47" s="145"/>
      <c r="N47" s="146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imeMode="halfAlpha" allowBlank="1" showInputMessage="1" showErrorMessage="1" sqref="H9:H38 J9:J38" xr:uid="{00000000-0002-0000-0300-000000000000}"/>
    <dataValidation imeMode="halfAlpha" allowBlank="1" showInputMessage="1" showErrorMessage="1" error="半角で入力して下さい。" prompt="半角で入力して下さい" sqref="D6" xr:uid="{00000000-0002-0000-0300-000001000000}"/>
    <dataValidation type="list" allowBlank="1" showInputMessage="1" showErrorMessage="1" sqref="B9:C38" xr:uid="{00000000-0002-0000-0300-000002000000}">
      <formula1>$V$5:$V$8</formula1>
    </dataValidation>
    <dataValidation type="list" imeMode="halfAlpha" allowBlank="1" showDropDown="1" showInputMessage="1" sqref="N9:N38" xr:uid="{00000000-0002-0000-0300-000003000000}">
      <formula1>$Y$5:$Y$60</formula1>
    </dataValidation>
    <dataValidation type="list" imeMode="halfAlpha" allowBlank="1" showDropDown="1" showInputMessage="1" sqref="L9:L38" xr:uid="{00000000-0002-0000-0300-000004000000}">
      <formula1>$X$5:$X$60</formula1>
    </dataValidation>
    <dataValidation type="list" imeMode="halfAlpha" allowBlank="1" showDropDown="1" showInputMessage="1" showErrorMessage="1" sqref="F9:F38" xr:uid="{00000000-0002-0000-0300-000005000000}">
      <formula1>$W$5:$W$7</formula1>
    </dataValidation>
    <dataValidation type="list" imeMode="halfAlpha" allowBlank="1" showDropDown="1" showInputMessage="1" showErrorMessage="1" sqref="I9:I38" xr:uid="{00000000-0002-0000-0300-000006000000}">
      <formula1>$AA$5:$AA$16</formula1>
    </dataValidation>
    <dataValidation type="list" imeMode="halfAlpha" allowBlank="1" showDropDown="1" showInputMessage="1" showErrorMessage="1" sqref="K9:K38" xr:uid="{00000000-0002-0000-0300-000007000000}">
      <formula1>$AB$5:$AB$35</formula1>
    </dataValidation>
    <dataValidation type="list" allowBlank="1" showDropDown="1" showInputMessage="1" showErrorMessage="1" sqref="G9 G10:G11 G13:G38 G12" xr:uid="{00000000-0002-0000-03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C127"/>
  <sheetViews>
    <sheetView view="pageBreakPreview" zoomScaleNormal="115" zoomScaleSheetLayoutView="100" workbookViewId="0">
      <selection activeCell="B48" sqref="B48:Q60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  <col min="19" max="19" width="6.42578125" customWidth="1"/>
    <col min="20" max="21" width="3.140625" hidden="1" customWidth="1"/>
    <col min="22" max="27" width="2.140625" hidden="1" customWidth="1"/>
    <col min="28" max="29" width="3.140625" hidden="1" customWidth="1"/>
  </cols>
  <sheetData>
    <row r="1" spans="1:29" ht="21">
      <c r="B1" s="21" t="s">
        <v>83</v>
      </c>
    </row>
    <row r="2" spans="1:29" ht="22.5" customHeight="1">
      <c r="A2" s="22"/>
      <c r="B2" s="208" t="s">
        <v>84</v>
      </c>
      <c r="C2" s="210" t="str">
        <f>IF('参加申込書(NO1~30)'!C3="","",'参加申込書(NO1~30)'!C3)</f>
        <v/>
      </c>
      <c r="D2" s="210"/>
      <c r="E2" s="210"/>
      <c r="F2" s="210"/>
      <c r="G2" s="210"/>
      <c r="H2" s="210"/>
      <c r="I2" s="210"/>
      <c r="J2" s="210"/>
      <c r="K2" s="210"/>
      <c r="L2" s="74" t="s">
        <v>85</v>
      </c>
      <c r="M2" s="211" t="str">
        <f>IF('参加申込書(NO1~30)'!D6="","",'参加申込書(NO1~30)'!D6)</f>
        <v/>
      </c>
      <c r="N2" s="211"/>
      <c r="O2" s="211"/>
      <c r="P2" s="211"/>
      <c r="Q2" s="211"/>
    </row>
    <row r="3" spans="1:29" ht="22.5" customHeight="1">
      <c r="A3" s="23"/>
      <c r="B3" s="209"/>
      <c r="C3" s="210"/>
      <c r="D3" s="210"/>
      <c r="E3" s="210"/>
      <c r="F3" s="210"/>
      <c r="G3" s="210"/>
      <c r="H3" s="210"/>
      <c r="I3" s="210"/>
      <c r="J3" s="210"/>
      <c r="K3" s="210"/>
      <c r="L3" s="212" t="str">
        <f>IF('参加申込書(NO1~30)'!E6="","",'参加申込書(NO1~30)'!E6)</f>
        <v/>
      </c>
      <c r="M3" s="212"/>
      <c r="N3" s="212"/>
      <c r="O3" s="212"/>
      <c r="P3" s="212"/>
      <c r="Q3" s="212"/>
    </row>
    <row r="4" spans="1:29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29">
      <c r="A5" s="26"/>
      <c r="B5" s="220" t="s">
        <v>86</v>
      </c>
      <c r="C5" s="220"/>
      <c r="D5" s="220"/>
      <c r="E5" s="27"/>
      <c r="F5" s="26"/>
      <c r="G5" s="221" t="s">
        <v>87</v>
      </c>
      <c r="H5" s="221"/>
      <c r="I5" s="221"/>
      <c r="J5" s="221"/>
      <c r="K5" s="221"/>
      <c r="L5" s="26"/>
      <c r="M5" s="222" t="s">
        <v>88</v>
      </c>
      <c r="N5" s="223"/>
      <c r="O5" s="223"/>
      <c r="P5" s="223"/>
      <c r="Q5" s="224"/>
    </row>
    <row r="6" spans="1:29">
      <c r="A6" s="26"/>
      <c r="B6" s="217" t="s">
        <v>89</v>
      </c>
      <c r="C6" s="217"/>
      <c r="D6" s="218" t="str">
        <f>IF('参加申込書(NO1~30)'!N3="","",'参加申込書(NO1~30)'!N3)</f>
        <v/>
      </c>
      <c r="E6" s="218"/>
      <c r="G6" s="221" t="s">
        <v>90</v>
      </c>
      <c r="H6" s="221"/>
      <c r="I6" s="221"/>
      <c r="J6" s="221"/>
      <c r="K6" s="221"/>
      <c r="L6" s="26"/>
      <c r="M6" s="225"/>
      <c r="N6" s="226" t="s">
        <v>91</v>
      </c>
      <c r="O6" s="226"/>
      <c r="P6" s="226" t="s">
        <v>92</v>
      </c>
      <c r="Q6" s="226"/>
    </row>
    <row r="7" spans="1:29">
      <c r="A7" s="26"/>
      <c r="B7" s="217" t="s">
        <v>93</v>
      </c>
      <c r="C7" s="217"/>
      <c r="D7" s="218" t="str">
        <f>IF('参加申込書(NO1~30)'!H3="","",'参加申込書(NO1~30)'!H3)</f>
        <v/>
      </c>
      <c r="E7" s="218"/>
      <c r="G7" s="227"/>
      <c r="H7" s="227"/>
      <c r="I7" s="227"/>
      <c r="J7" s="227"/>
      <c r="K7" s="227"/>
      <c r="L7" s="26"/>
      <c r="M7" s="225"/>
      <c r="N7" s="28" t="s">
        <v>94</v>
      </c>
      <c r="O7" s="28" t="s">
        <v>95</v>
      </c>
      <c r="P7" s="28" t="s">
        <v>94</v>
      </c>
      <c r="Q7" s="28" t="s">
        <v>95</v>
      </c>
    </row>
    <row r="8" spans="1:29">
      <c r="A8" s="26"/>
      <c r="B8" s="217" t="s">
        <v>96</v>
      </c>
      <c r="C8" s="217"/>
      <c r="D8" s="218" t="str">
        <f>IF('参加申込書(NO1~30)'!C4="","",'参加申込書(NO1~30)'!C4)</f>
        <v/>
      </c>
      <c r="E8" s="218"/>
      <c r="G8" s="216"/>
      <c r="H8" s="216"/>
      <c r="I8" s="216"/>
      <c r="J8" s="216"/>
      <c r="K8" s="216"/>
      <c r="L8" s="26"/>
      <c r="M8" s="219" t="s">
        <v>97</v>
      </c>
      <c r="N8" s="215"/>
      <c r="O8" s="215"/>
      <c r="P8" s="215"/>
      <c r="Q8" s="215"/>
    </row>
    <row r="9" spans="1:29">
      <c r="A9" s="26"/>
      <c r="B9" s="217" t="s">
        <v>96</v>
      </c>
      <c r="C9" s="217"/>
      <c r="D9" s="218" t="str">
        <f>IF('参加申込書(NO1~30)'!H4="","",'参加申込書(NO1~30)'!H4)</f>
        <v/>
      </c>
      <c r="E9" s="218"/>
      <c r="G9" s="216"/>
      <c r="H9" s="216"/>
      <c r="I9" s="216"/>
      <c r="J9" s="216"/>
      <c r="K9" s="216"/>
      <c r="L9" s="26"/>
      <c r="M9" s="219"/>
      <c r="N9" s="215"/>
      <c r="O9" s="215"/>
      <c r="P9" s="215"/>
      <c r="Q9" s="215"/>
    </row>
    <row r="10" spans="1:29">
      <c r="A10" s="26"/>
      <c r="B10" s="217" t="s">
        <v>96</v>
      </c>
      <c r="C10" s="217"/>
      <c r="D10" s="218" t="str">
        <f>IF('参加申込書(NO1~30)'!C5="","",'参加申込書(NO1~30)'!C5)</f>
        <v/>
      </c>
      <c r="E10" s="218"/>
      <c r="G10" s="216"/>
      <c r="H10" s="216"/>
      <c r="I10" s="216"/>
      <c r="J10" s="216"/>
      <c r="K10" s="216"/>
      <c r="L10" s="26"/>
      <c r="M10" s="219" t="s">
        <v>98</v>
      </c>
      <c r="N10" s="215"/>
      <c r="O10" s="215"/>
      <c r="P10" s="215"/>
      <c r="Q10" s="215"/>
    </row>
    <row r="11" spans="1:29">
      <c r="A11" s="26"/>
      <c r="B11" s="217" t="s">
        <v>99</v>
      </c>
      <c r="C11" s="217"/>
      <c r="D11" s="218" t="str">
        <f>IF('参加申込書(NO1~30)'!H5="","",'参加申込書(NO1~30)'!H5)</f>
        <v/>
      </c>
      <c r="E11" s="218"/>
      <c r="G11" s="216"/>
      <c r="H11" s="216"/>
      <c r="I11" s="216"/>
      <c r="J11" s="216"/>
      <c r="K11" s="216"/>
      <c r="L11" s="26"/>
      <c r="M11" s="219"/>
      <c r="N11" s="215"/>
      <c r="O11" s="215"/>
      <c r="P11" s="215"/>
      <c r="Q11" s="215"/>
    </row>
    <row r="12" spans="1:29">
      <c r="A12" s="26"/>
      <c r="B12" s="217" t="s">
        <v>99</v>
      </c>
      <c r="C12" s="217"/>
      <c r="D12" s="218" t="str">
        <f>IF('参加申込書(NO1~30)'!N5="","",'参加申込書(NO1~30)'!N5)</f>
        <v/>
      </c>
      <c r="E12" s="218"/>
      <c r="G12" s="216"/>
      <c r="H12" s="216"/>
      <c r="I12" s="216"/>
      <c r="J12" s="216"/>
      <c r="K12" s="216"/>
      <c r="L12" s="26"/>
      <c r="M12" s="219" t="s">
        <v>100</v>
      </c>
      <c r="N12" s="215"/>
      <c r="O12" s="215"/>
      <c r="P12" s="215"/>
      <c r="Q12" s="215"/>
    </row>
    <row r="13" spans="1:29">
      <c r="A13" s="26"/>
      <c r="B13" s="29"/>
      <c r="C13" s="29"/>
      <c r="D13" s="30"/>
      <c r="E13" s="30"/>
      <c r="G13" s="216"/>
      <c r="H13" s="216"/>
      <c r="I13" s="216"/>
      <c r="J13" s="216"/>
      <c r="K13" s="216"/>
      <c r="L13" s="26"/>
      <c r="M13" s="219"/>
      <c r="N13" s="215"/>
      <c r="O13" s="215"/>
      <c r="P13" s="215"/>
      <c r="Q13" s="215"/>
    </row>
    <row r="14" spans="1:29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29">
      <c r="A15" s="23"/>
      <c r="B15" s="191" t="s">
        <v>102</v>
      </c>
      <c r="C15" s="192" t="s">
        <v>103</v>
      </c>
      <c r="D15" s="193" t="s">
        <v>104</v>
      </c>
      <c r="E15" s="193"/>
      <c r="F15" s="193"/>
      <c r="G15" s="193"/>
      <c r="H15" s="193"/>
      <c r="I15" s="193" t="s">
        <v>105</v>
      </c>
      <c r="J15" s="194" t="s">
        <v>106</v>
      </c>
      <c r="K15" s="194" t="s">
        <v>107</v>
      </c>
      <c r="L15" s="193" t="s">
        <v>108</v>
      </c>
      <c r="M15" s="193"/>
      <c r="N15" s="193"/>
      <c r="O15" s="193"/>
      <c r="P15" s="193"/>
      <c r="Q15" s="193"/>
      <c r="T15" s="191" t="s">
        <v>102</v>
      </c>
      <c r="U15" s="192" t="s">
        <v>103</v>
      </c>
      <c r="V15" s="193" t="s">
        <v>104</v>
      </c>
      <c r="W15" s="193"/>
      <c r="X15" s="193"/>
      <c r="Y15" s="193"/>
      <c r="Z15" s="193"/>
      <c r="AA15" s="193" t="s">
        <v>105</v>
      </c>
      <c r="AB15" s="194" t="s">
        <v>106</v>
      </c>
      <c r="AC15" s="194" t="s">
        <v>107</v>
      </c>
    </row>
    <row r="16" spans="1:29">
      <c r="A16" s="23"/>
      <c r="B16" s="420"/>
      <c r="C16" s="192"/>
      <c r="D16" s="193"/>
      <c r="E16" s="193"/>
      <c r="F16" s="193"/>
      <c r="G16" s="193"/>
      <c r="H16" s="193"/>
      <c r="I16" s="420"/>
      <c r="J16" s="193"/>
      <c r="K16" s="193"/>
      <c r="L16" s="193" t="s">
        <v>109</v>
      </c>
      <c r="M16" s="193"/>
      <c r="N16" s="193"/>
      <c r="O16" s="193" t="s">
        <v>110</v>
      </c>
      <c r="P16" s="193"/>
      <c r="Q16" s="193"/>
      <c r="T16" s="420"/>
      <c r="U16" s="192"/>
      <c r="V16" s="193"/>
      <c r="W16" s="193"/>
      <c r="X16" s="193"/>
      <c r="Y16" s="193"/>
      <c r="Z16" s="193"/>
      <c r="AA16" s="420"/>
      <c r="AB16" s="193"/>
      <c r="AC16" s="193"/>
    </row>
    <row r="17" spans="1:29" ht="12.95" customHeight="1">
      <c r="A17" s="23"/>
      <c r="B17" s="31">
        <v>1</v>
      </c>
      <c r="C17" s="32">
        <f>VLOOKUP(B17,'参加申込書(NO1~30)'!$A$9:$N$38,2,FALSE)</f>
        <v>0</v>
      </c>
      <c r="D17" s="195">
        <f>VLOOKUP(B17,'参加申込書(NO1~30)'!$A$9:$N$38,4,FALSE)</f>
        <v>0</v>
      </c>
      <c r="E17" s="196"/>
      <c r="F17" s="196"/>
      <c r="G17" s="196"/>
      <c r="H17" s="197"/>
      <c r="I17" s="32">
        <f>VLOOKUP(B17,'参加申込書(NO1~30)'!$A$9:$N$38,6,FALSE)</f>
        <v>0</v>
      </c>
      <c r="J17" s="33">
        <f>VLOOKUP(B17,'参加申込書(NO1~30)'!$A$9:$N$38,12,FALSE)</f>
        <v>0</v>
      </c>
      <c r="K17" s="33">
        <f>VLOOKUP(B17,'参加申込書(NO1~30)'!$A$9:$N$38,13,FALSE)</f>
        <v>0</v>
      </c>
      <c r="L17" s="198"/>
      <c r="M17" s="198"/>
      <c r="N17" s="198"/>
      <c r="O17" s="198"/>
      <c r="P17" s="198"/>
      <c r="Q17" s="198"/>
      <c r="T17">
        <f>B17</f>
        <v>1</v>
      </c>
      <c r="U17">
        <f t="shared" ref="U17:AC17" si="0">C17</f>
        <v>0</v>
      </c>
      <c r="V17">
        <f t="shared" si="0"/>
        <v>0</v>
      </c>
      <c r="W17">
        <f t="shared" si="0"/>
        <v>0</v>
      </c>
      <c r="X17">
        <f t="shared" si="0"/>
        <v>0</v>
      </c>
      <c r="Y17">
        <f t="shared" si="0"/>
        <v>0</v>
      </c>
      <c r="Z17">
        <f t="shared" si="0"/>
        <v>0</v>
      </c>
      <c r="AA17">
        <f t="shared" si="0"/>
        <v>0</v>
      </c>
      <c r="AB17">
        <f t="shared" si="0"/>
        <v>0</v>
      </c>
      <c r="AC17">
        <f t="shared" si="0"/>
        <v>0</v>
      </c>
    </row>
    <row r="18" spans="1:29" ht="12.95" customHeight="1">
      <c r="A18" s="23"/>
      <c r="B18" s="31">
        <v>2</v>
      </c>
      <c r="C18" s="32">
        <f>VLOOKUP(B18,'参加申込書(NO1~30)'!$A$9:$N$38,2,FALSE)</f>
        <v>0</v>
      </c>
      <c r="D18" s="195">
        <f>VLOOKUP(B18,'参加申込書(NO1~30)'!$A$9:$N$38,4,FALSE)</f>
        <v>0</v>
      </c>
      <c r="E18" s="196"/>
      <c r="F18" s="196"/>
      <c r="G18" s="196"/>
      <c r="H18" s="197"/>
      <c r="I18" s="32">
        <f>VLOOKUP(B18,'参加申込書(NO1~30)'!$A$9:$N$38,6,FALSE)</f>
        <v>0</v>
      </c>
      <c r="J18" s="33">
        <f>VLOOKUP(B18,'参加申込書(NO1~30)'!$A$9:$N$38,12,FALSE)</f>
        <v>0</v>
      </c>
      <c r="K18" s="33">
        <f>VLOOKUP(B18,'参加申込書(NO1~30)'!$A$9:$N$38,13,FALSE)</f>
        <v>0</v>
      </c>
      <c r="L18" s="198"/>
      <c r="M18" s="198"/>
      <c r="N18" s="198"/>
      <c r="O18" s="198"/>
      <c r="P18" s="198"/>
      <c r="Q18" s="198"/>
      <c r="T18">
        <f t="shared" ref="T18:T46" si="1">B18</f>
        <v>2</v>
      </c>
      <c r="U18">
        <f t="shared" ref="U18:U46" si="2">C18</f>
        <v>0</v>
      </c>
      <c r="V18">
        <f t="shared" ref="V18:V46" si="3">D18</f>
        <v>0</v>
      </c>
      <c r="W18">
        <f t="shared" ref="W18:W46" si="4">E18</f>
        <v>0</v>
      </c>
      <c r="X18">
        <f t="shared" ref="X18:X46" si="5">F18</f>
        <v>0</v>
      </c>
      <c r="Y18">
        <f t="shared" ref="Y18:Y46" si="6">G18</f>
        <v>0</v>
      </c>
      <c r="Z18">
        <f t="shared" ref="Z18:Z46" si="7">H18</f>
        <v>0</v>
      </c>
      <c r="AA18">
        <f t="shared" ref="AA18:AA46" si="8">I18</f>
        <v>0</v>
      </c>
      <c r="AB18">
        <f t="shared" ref="AB18:AB46" si="9">J18</f>
        <v>0</v>
      </c>
      <c r="AC18">
        <f t="shared" ref="AC18:AC46" si="10">K18</f>
        <v>0</v>
      </c>
    </row>
    <row r="19" spans="1:29" ht="12.95" customHeight="1">
      <c r="A19" s="23"/>
      <c r="B19" s="31">
        <v>3</v>
      </c>
      <c r="C19" s="32">
        <f>VLOOKUP(B19,'参加申込書(NO1~30)'!$A$9:$N$38,2,FALSE)</f>
        <v>0</v>
      </c>
      <c r="D19" s="195">
        <f>VLOOKUP(B19,'参加申込書(NO1~30)'!$A$9:$N$38,4,FALSE)</f>
        <v>0</v>
      </c>
      <c r="E19" s="196"/>
      <c r="F19" s="196"/>
      <c r="G19" s="196"/>
      <c r="H19" s="197"/>
      <c r="I19" s="32">
        <f>VLOOKUP(B19,'参加申込書(NO1~30)'!$A$9:$N$38,6,FALSE)</f>
        <v>0</v>
      </c>
      <c r="J19" s="33">
        <f>VLOOKUP(B19,'参加申込書(NO1~30)'!$A$9:$N$38,12,FALSE)</f>
        <v>0</v>
      </c>
      <c r="K19" s="33">
        <f>VLOOKUP(B19,'参加申込書(NO1~30)'!$A$9:$N$38,13,FALSE)</f>
        <v>0</v>
      </c>
      <c r="L19" s="198"/>
      <c r="M19" s="198"/>
      <c r="N19" s="198"/>
      <c r="O19" s="198"/>
      <c r="P19" s="198"/>
      <c r="Q19" s="198"/>
      <c r="T19">
        <f t="shared" si="1"/>
        <v>3</v>
      </c>
      <c r="U19">
        <f t="shared" si="2"/>
        <v>0</v>
      </c>
      <c r="V19">
        <f t="shared" si="3"/>
        <v>0</v>
      </c>
      <c r="W19">
        <f t="shared" si="4"/>
        <v>0</v>
      </c>
      <c r="X19">
        <f t="shared" si="5"/>
        <v>0</v>
      </c>
      <c r="Y19">
        <f t="shared" si="6"/>
        <v>0</v>
      </c>
      <c r="Z19">
        <f t="shared" si="7"/>
        <v>0</v>
      </c>
      <c r="AA19">
        <f t="shared" si="8"/>
        <v>0</v>
      </c>
      <c r="AB19">
        <f t="shared" si="9"/>
        <v>0</v>
      </c>
      <c r="AC19">
        <f t="shared" si="10"/>
        <v>0</v>
      </c>
    </row>
    <row r="20" spans="1:29" ht="12.95" customHeight="1">
      <c r="A20" s="23"/>
      <c r="B20" s="31">
        <v>4</v>
      </c>
      <c r="C20" s="32">
        <f>VLOOKUP(B20,'参加申込書(NO1~30)'!$A$9:$N$38,2,FALSE)</f>
        <v>0</v>
      </c>
      <c r="D20" s="195">
        <f>VLOOKUP(B20,'参加申込書(NO1~30)'!$A$9:$N$38,4,FALSE)</f>
        <v>0</v>
      </c>
      <c r="E20" s="196"/>
      <c r="F20" s="196"/>
      <c r="G20" s="196"/>
      <c r="H20" s="197"/>
      <c r="I20" s="32">
        <f>VLOOKUP(B20,'参加申込書(NO1~30)'!$A$9:$N$38,6,FALSE)</f>
        <v>0</v>
      </c>
      <c r="J20" s="33">
        <f>VLOOKUP(B20,'参加申込書(NO1~30)'!$A$9:$N$38,12,FALSE)</f>
        <v>0</v>
      </c>
      <c r="K20" s="33">
        <f>VLOOKUP(B20,'参加申込書(NO1~30)'!$A$9:$N$38,13,FALSE)</f>
        <v>0</v>
      </c>
      <c r="L20" s="198"/>
      <c r="M20" s="198"/>
      <c r="N20" s="198"/>
      <c r="O20" s="198"/>
      <c r="P20" s="198"/>
      <c r="Q20" s="198"/>
      <c r="T20">
        <f t="shared" si="1"/>
        <v>4</v>
      </c>
      <c r="U20">
        <f t="shared" si="2"/>
        <v>0</v>
      </c>
      <c r="V20">
        <f t="shared" si="3"/>
        <v>0</v>
      </c>
      <c r="W20">
        <f t="shared" si="4"/>
        <v>0</v>
      </c>
      <c r="X20">
        <f t="shared" si="5"/>
        <v>0</v>
      </c>
      <c r="Y20">
        <f t="shared" si="6"/>
        <v>0</v>
      </c>
      <c r="Z20">
        <f t="shared" si="7"/>
        <v>0</v>
      </c>
      <c r="AA20">
        <f t="shared" si="8"/>
        <v>0</v>
      </c>
      <c r="AB20">
        <f t="shared" si="9"/>
        <v>0</v>
      </c>
      <c r="AC20">
        <f t="shared" si="10"/>
        <v>0</v>
      </c>
    </row>
    <row r="21" spans="1:29" ht="12.95" customHeight="1">
      <c r="A21" s="23"/>
      <c r="B21" s="31">
        <v>5</v>
      </c>
      <c r="C21" s="32">
        <f>VLOOKUP(B21,'参加申込書(NO1~30)'!$A$9:$N$38,2,FALSE)</f>
        <v>0</v>
      </c>
      <c r="D21" s="195">
        <f>VLOOKUP(B21,'参加申込書(NO1~30)'!$A$9:$N$38,4,FALSE)</f>
        <v>0</v>
      </c>
      <c r="E21" s="196"/>
      <c r="F21" s="196"/>
      <c r="G21" s="196"/>
      <c r="H21" s="197"/>
      <c r="I21" s="32">
        <f>VLOOKUP(B21,'参加申込書(NO1~30)'!$A$9:$N$38,6,FALSE)</f>
        <v>0</v>
      </c>
      <c r="J21" s="33">
        <f>VLOOKUP(B21,'参加申込書(NO1~30)'!$A$9:$N$38,12,FALSE)</f>
        <v>0</v>
      </c>
      <c r="K21" s="33">
        <f>VLOOKUP(B21,'参加申込書(NO1~30)'!$A$9:$N$38,13,FALSE)</f>
        <v>0</v>
      </c>
      <c r="L21" s="198"/>
      <c r="M21" s="198"/>
      <c r="N21" s="198"/>
      <c r="O21" s="198"/>
      <c r="P21" s="198"/>
      <c r="Q21" s="198"/>
      <c r="T21">
        <f t="shared" si="1"/>
        <v>5</v>
      </c>
      <c r="U21">
        <f t="shared" si="2"/>
        <v>0</v>
      </c>
      <c r="V21">
        <f t="shared" si="3"/>
        <v>0</v>
      </c>
      <c r="W21">
        <f t="shared" si="4"/>
        <v>0</v>
      </c>
      <c r="X21">
        <f t="shared" si="5"/>
        <v>0</v>
      </c>
      <c r="Y21">
        <f t="shared" si="6"/>
        <v>0</v>
      </c>
      <c r="Z21">
        <f t="shared" si="7"/>
        <v>0</v>
      </c>
      <c r="AA21">
        <f t="shared" si="8"/>
        <v>0</v>
      </c>
      <c r="AB21">
        <f t="shared" si="9"/>
        <v>0</v>
      </c>
      <c r="AC21">
        <f t="shared" si="10"/>
        <v>0</v>
      </c>
    </row>
    <row r="22" spans="1:29" ht="12.95" customHeight="1">
      <c r="A22" s="23"/>
      <c r="B22" s="31">
        <v>6</v>
      </c>
      <c r="C22" s="32">
        <f>VLOOKUP(B22,'参加申込書(NO1~30)'!$A$9:$N$38,2,FALSE)</f>
        <v>0</v>
      </c>
      <c r="D22" s="195">
        <f>VLOOKUP(B22,'参加申込書(NO1~30)'!$A$9:$N$38,4,FALSE)</f>
        <v>0</v>
      </c>
      <c r="E22" s="196"/>
      <c r="F22" s="196"/>
      <c r="G22" s="196"/>
      <c r="H22" s="197"/>
      <c r="I22" s="32">
        <f>VLOOKUP(B22,'参加申込書(NO1~30)'!$A$9:$N$38,6,FALSE)</f>
        <v>0</v>
      </c>
      <c r="J22" s="33">
        <f>VLOOKUP(B22,'参加申込書(NO1~30)'!$A$9:$N$38,12,FALSE)</f>
        <v>0</v>
      </c>
      <c r="K22" s="33">
        <f>VLOOKUP(B22,'参加申込書(NO1~30)'!$A$9:$N$38,13,FALSE)</f>
        <v>0</v>
      </c>
      <c r="L22" s="198"/>
      <c r="M22" s="198"/>
      <c r="N22" s="198"/>
      <c r="O22" s="198"/>
      <c r="P22" s="198"/>
      <c r="Q22" s="198"/>
      <c r="T22">
        <f t="shared" si="1"/>
        <v>6</v>
      </c>
      <c r="U22">
        <f t="shared" si="2"/>
        <v>0</v>
      </c>
      <c r="V22">
        <f t="shared" si="3"/>
        <v>0</v>
      </c>
      <c r="W22">
        <f t="shared" si="4"/>
        <v>0</v>
      </c>
      <c r="X22">
        <f t="shared" si="5"/>
        <v>0</v>
      </c>
      <c r="Y22">
        <f t="shared" si="6"/>
        <v>0</v>
      </c>
      <c r="Z22">
        <f t="shared" si="7"/>
        <v>0</v>
      </c>
      <c r="AA22">
        <f t="shared" si="8"/>
        <v>0</v>
      </c>
      <c r="AB22">
        <f t="shared" si="9"/>
        <v>0</v>
      </c>
      <c r="AC22">
        <f t="shared" si="10"/>
        <v>0</v>
      </c>
    </row>
    <row r="23" spans="1:29" ht="12.95" customHeight="1">
      <c r="A23" s="23"/>
      <c r="B23" s="31">
        <v>7</v>
      </c>
      <c r="C23" s="32">
        <f>VLOOKUP(B23,'参加申込書(NO1~30)'!$A$9:$N$38,2,FALSE)</f>
        <v>0</v>
      </c>
      <c r="D23" s="195">
        <f>VLOOKUP(B23,'参加申込書(NO1~30)'!$A$9:$N$38,4,FALSE)</f>
        <v>0</v>
      </c>
      <c r="E23" s="196"/>
      <c r="F23" s="196"/>
      <c r="G23" s="196"/>
      <c r="H23" s="197"/>
      <c r="I23" s="32">
        <f>VLOOKUP(B23,'参加申込書(NO1~30)'!$A$9:$N$38,6,FALSE)</f>
        <v>0</v>
      </c>
      <c r="J23" s="33">
        <f>VLOOKUP(B23,'参加申込書(NO1~30)'!$A$9:$N$38,12,FALSE)</f>
        <v>0</v>
      </c>
      <c r="K23" s="33">
        <f>VLOOKUP(B23,'参加申込書(NO1~30)'!$A$9:$N$38,13,FALSE)</f>
        <v>0</v>
      </c>
      <c r="L23" s="198"/>
      <c r="M23" s="198"/>
      <c r="N23" s="198"/>
      <c r="O23" s="198"/>
      <c r="P23" s="198"/>
      <c r="Q23" s="198"/>
      <c r="T23">
        <f t="shared" si="1"/>
        <v>7</v>
      </c>
      <c r="U23">
        <f t="shared" si="2"/>
        <v>0</v>
      </c>
      <c r="V23">
        <f t="shared" si="3"/>
        <v>0</v>
      </c>
      <c r="W23">
        <f t="shared" si="4"/>
        <v>0</v>
      </c>
      <c r="X23">
        <f t="shared" si="5"/>
        <v>0</v>
      </c>
      <c r="Y23">
        <f t="shared" si="6"/>
        <v>0</v>
      </c>
      <c r="Z23">
        <f t="shared" si="7"/>
        <v>0</v>
      </c>
      <c r="AA23">
        <f t="shared" si="8"/>
        <v>0</v>
      </c>
      <c r="AB23">
        <f t="shared" si="9"/>
        <v>0</v>
      </c>
      <c r="AC23">
        <f t="shared" si="10"/>
        <v>0</v>
      </c>
    </row>
    <row r="24" spans="1:29" ht="12.95" customHeight="1">
      <c r="A24" s="23"/>
      <c r="B24" s="31">
        <v>8</v>
      </c>
      <c r="C24" s="32">
        <f>VLOOKUP(B24,'参加申込書(NO1~30)'!$A$9:$N$38,2,FALSE)</f>
        <v>0</v>
      </c>
      <c r="D24" s="195">
        <f>VLOOKUP(B24,'参加申込書(NO1~30)'!$A$9:$N$38,4,FALSE)</f>
        <v>0</v>
      </c>
      <c r="E24" s="196"/>
      <c r="F24" s="196"/>
      <c r="G24" s="196"/>
      <c r="H24" s="197"/>
      <c r="I24" s="32">
        <f>VLOOKUP(B24,'参加申込書(NO1~30)'!$A$9:$N$38,6,FALSE)</f>
        <v>0</v>
      </c>
      <c r="J24" s="33">
        <f>VLOOKUP(B24,'参加申込書(NO1~30)'!$A$9:$N$38,12,FALSE)</f>
        <v>0</v>
      </c>
      <c r="K24" s="33">
        <f>VLOOKUP(B24,'参加申込書(NO1~30)'!$A$9:$N$38,13,FALSE)</f>
        <v>0</v>
      </c>
      <c r="L24" s="198"/>
      <c r="M24" s="198"/>
      <c r="N24" s="198"/>
      <c r="O24" s="198"/>
      <c r="P24" s="198"/>
      <c r="Q24" s="198"/>
      <c r="T24">
        <f t="shared" si="1"/>
        <v>8</v>
      </c>
      <c r="U24">
        <f t="shared" si="2"/>
        <v>0</v>
      </c>
      <c r="V24">
        <f t="shared" si="3"/>
        <v>0</v>
      </c>
      <c r="W24">
        <f t="shared" si="4"/>
        <v>0</v>
      </c>
      <c r="X24">
        <f t="shared" si="5"/>
        <v>0</v>
      </c>
      <c r="Y24">
        <f t="shared" si="6"/>
        <v>0</v>
      </c>
      <c r="Z24">
        <f t="shared" si="7"/>
        <v>0</v>
      </c>
      <c r="AA24">
        <f t="shared" si="8"/>
        <v>0</v>
      </c>
      <c r="AB24">
        <f t="shared" si="9"/>
        <v>0</v>
      </c>
      <c r="AC24">
        <f t="shared" si="10"/>
        <v>0</v>
      </c>
    </row>
    <row r="25" spans="1:29" ht="12.95" customHeight="1">
      <c r="A25" s="23"/>
      <c r="B25" s="31">
        <v>9</v>
      </c>
      <c r="C25" s="32">
        <f>VLOOKUP(B25,'参加申込書(NO1~30)'!$A$9:$N$38,2,FALSE)</f>
        <v>0</v>
      </c>
      <c r="D25" s="195">
        <f>VLOOKUP(B25,'参加申込書(NO1~30)'!$A$9:$N$38,4,FALSE)</f>
        <v>0</v>
      </c>
      <c r="E25" s="196"/>
      <c r="F25" s="196"/>
      <c r="G25" s="196"/>
      <c r="H25" s="197"/>
      <c r="I25" s="32">
        <f>VLOOKUP(B25,'参加申込書(NO1~30)'!$A$9:$N$38,6,FALSE)</f>
        <v>0</v>
      </c>
      <c r="J25" s="33">
        <f>VLOOKUP(B25,'参加申込書(NO1~30)'!$A$9:$N$38,12,FALSE)</f>
        <v>0</v>
      </c>
      <c r="K25" s="33">
        <f>VLOOKUP(B25,'参加申込書(NO1~30)'!$A$9:$N$38,13,FALSE)</f>
        <v>0</v>
      </c>
      <c r="L25" s="198"/>
      <c r="M25" s="198"/>
      <c r="N25" s="198"/>
      <c r="O25" s="198"/>
      <c r="P25" s="198"/>
      <c r="Q25" s="198"/>
      <c r="T25">
        <f t="shared" si="1"/>
        <v>9</v>
      </c>
      <c r="U25">
        <f t="shared" si="2"/>
        <v>0</v>
      </c>
      <c r="V25">
        <f t="shared" si="3"/>
        <v>0</v>
      </c>
      <c r="W25">
        <f t="shared" si="4"/>
        <v>0</v>
      </c>
      <c r="X25">
        <f t="shared" si="5"/>
        <v>0</v>
      </c>
      <c r="Y25">
        <f t="shared" si="6"/>
        <v>0</v>
      </c>
      <c r="Z25">
        <f t="shared" si="7"/>
        <v>0</v>
      </c>
      <c r="AA25">
        <f t="shared" si="8"/>
        <v>0</v>
      </c>
      <c r="AB25">
        <f t="shared" si="9"/>
        <v>0</v>
      </c>
      <c r="AC25">
        <f t="shared" si="10"/>
        <v>0</v>
      </c>
    </row>
    <row r="26" spans="1:29" ht="12.95" customHeight="1">
      <c r="A26" s="23"/>
      <c r="B26" s="31">
        <v>10</v>
      </c>
      <c r="C26" s="32">
        <f>VLOOKUP(B26,'参加申込書(NO1~30)'!$A$9:$N$38,2,FALSE)</f>
        <v>0</v>
      </c>
      <c r="D26" s="195">
        <f>VLOOKUP(B26,'参加申込書(NO1~30)'!$A$9:$N$38,4,FALSE)</f>
        <v>0</v>
      </c>
      <c r="E26" s="196"/>
      <c r="F26" s="196"/>
      <c r="G26" s="196"/>
      <c r="H26" s="197"/>
      <c r="I26" s="32">
        <f>VLOOKUP(B26,'参加申込書(NO1~30)'!$A$9:$N$38,6,FALSE)</f>
        <v>0</v>
      </c>
      <c r="J26" s="33">
        <f>VLOOKUP(B26,'参加申込書(NO1~30)'!$A$9:$N$38,12,FALSE)</f>
        <v>0</v>
      </c>
      <c r="K26" s="33">
        <f>VLOOKUP(B26,'参加申込書(NO1~30)'!$A$9:$N$38,13,FALSE)</f>
        <v>0</v>
      </c>
      <c r="L26" s="198"/>
      <c r="M26" s="198"/>
      <c r="N26" s="198"/>
      <c r="O26" s="198"/>
      <c r="P26" s="198"/>
      <c r="Q26" s="198"/>
      <c r="T26">
        <f t="shared" si="1"/>
        <v>10</v>
      </c>
      <c r="U26">
        <f t="shared" si="2"/>
        <v>0</v>
      </c>
      <c r="V26">
        <f t="shared" si="3"/>
        <v>0</v>
      </c>
      <c r="W26">
        <f t="shared" si="4"/>
        <v>0</v>
      </c>
      <c r="X26">
        <f t="shared" si="5"/>
        <v>0</v>
      </c>
      <c r="Y26">
        <f t="shared" si="6"/>
        <v>0</v>
      </c>
      <c r="Z26">
        <f t="shared" si="7"/>
        <v>0</v>
      </c>
      <c r="AA26">
        <f t="shared" si="8"/>
        <v>0</v>
      </c>
      <c r="AB26">
        <f t="shared" si="9"/>
        <v>0</v>
      </c>
      <c r="AC26">
        <f t="shared" si="10"/>
        <v>0</v>
      </c>
    </row>
    <row r="27" spans="1:29" ht="12.95" customHeight="1">
      <c r="A27" s="23"/>
      <c r="B27" s="31">
        <v>11</v>
      </c>
      <c r="C27" s="32">
        <f>VLOOKUP(B27,'参加申込書(NO1~30)'!$A$9:$N$38,2,FALSE)</f>
        <v>0</v>
      </c>
      <c r="D27" s="195">
        <f>VLOOKUP(B27,'参加申込書(NO1~30)'!$A$9:$N$38,4,FALSE)</f>
        <v>0</v>
      </c>
      <c r="E27" s="196"/>
      <c r="F27" s="196"/>
      <c r="G27" s="196"/>
      <c r="H27" s="197"/>
      <c r="I27" s="32">
        <f>VLOOKUP(B27,'参加申込書(NO1~30)'!$A$9:$N$38,6,FALSE)</f>
        <v>0</v>
      </c>
      <c r="J27" s="33">
        <f>VLOOKUP(B27,'参加申込書(NO1~30)'!$A$9:$N$38,12,FALSE)</f>
        <v>0</v>
      </c>
      <c r="K27" s="33">
        <f>VLOOKUP(B27,'参加申込書(NO1~30)'!$A$9:$N$38,13,FALSE)</f>
        <v>0</v>
      </c>
      <c r="L27" s="198"/>
      <c r="M27" s="198"/>
      <c r="N27" s="198"/>
      <c r="O27" s="198"/>
      <c r="P27" s="198"/>
      <c r="Q27" s="198"/>
      <c r="T27">
        <f t="shared" si="1"/>
        <v>11</v>
      </c>
      <c r="U27">
        <f t="shared" si="2"/>
        <v>0</v>
      </c>
      <c r="V27">
        <f t="shared" si="3"/>
        <v>0</v>
      </c>
      <c r="W27">
        <f t="shared" si="4"/>
        <v>0</v>
      </c>
      <c r="X27">
        <f t="shared" si="5"/>
        <v>0</v>
      </c>
      <c r="Y27">
        <f t="shared" si="6"/>
        <v>0</v>
      </c>
      <c r="Z27">
        <f t="shared" si="7"/>
        <v>0</v>
      </c>
      <c r="AA27">
        <f t="shared" si="8"/>
        <v>0</v>
      </c>
      <c r="AB27">
        <f t="shared" si="9"/>
        <v>0</v>
      </c>
      <c r="AC27">
        <f t="shared" si="10"/>
        <v>0</v>
      </c>
    </row>
    <row r="28" spans="1:29" ht="12.95" customHeight="1">
      <c r="A28" s="23"/>
      <c r="B28" s="31">
        <v>12</v>
      </c>
      <c r="C28" s="32">
        <f>VLOOKUP(B28,'参加申込書(NO1~30)'!$A$9:$N$38,2,FALSE)</f>
        <v>0</v>
      </c>
      <c r="D28" s="195">
        <f>VLOOKUP(B28,'参加申込書(NO1~30)'!$A$9:$N$38,4,FALSE)</f>
        <v>0</v>
      </c>
      <c r="E28" s="196"/>
      <c r="F28" s="196"/>
      <c r="G28" s="196"/>
      <c r="H28" s="197"/>
      <c r="I28" s="32">
        <f>VLOOKUP(B28,'参加申込書(NO1~30)'!$A$9:$N$38,6,FALSE)</f>
        <v>0</v>
      </c>
      <c r="J28" s="33">
        <f>VLOOKUP(B28,'参加申込書(NO1~30)'!$A$9:$N$38,12,FALSE)</f>
        <v>0</v>
      </c>
      <c r="K28" s="33">
        <f>VLOOKUP(B28,'参加申込書(NO1~30)'!$A$9:$N$38,13,FALSE)</f>
        <v>0</v>
      </c>
      <c r="L28" s="198"/>
      <c r="M28" s="198"/>
      <c r="N28" s="198"/>
      <c r="O28" s="198"/>
      <c r="P28" s="198"/>
      <c r="Q28" s="198"/>
      <c r="T28">
        <f t="shared" si="1"/>
        <v>12</v>
      </c>
      <c r="U28">
        <f t="shared" si="2"/>
        <v>0</v>
      </c>
      <c r="V28">
        <f t="shared" si="3"/>
        <v>0</v>
      </c>
      <c r="W28">
        <f t="shared" si="4"/>
        <v>0</v>
      </c>
      <c r="X28">
        <f t="shared" si="5"/>
        <v>0</v>
      </c>
      <c r="Y28">
        <f t="shared" si="6"/>
        <v>0</v>
      </c>
      <c r="Z28">
        <f t="shared" si="7"/>
        <v>0</v>
      </c>
      <c r="AA28">
        <f t="shared" si="8"/>
        <v>0</v>
      </c>
      <c r="AB28">
        <f t="shared" si="9"/>
        <v>0</v>
      </c>
      <c r="AC28">
        <f t="shared" si="10"/>
        <v>0</v>
      </c>
    </row>
    <row r="29" spans="1:29" ht="12.95" customHeight="1">
      <c r="A29" s="23"/>
      <c r="B29" s="31">
        <v>13</v>
      </c>
      <c r="C29" s="32">
        <f>VLOOKUP(B29,'参加申込書(NO1~30)'!$A$9:$N$38,2,FALSE)</f>
        <v>0</v>
      </c>
      <c r="D29" s="195">
        <f>VLOOKUP(B29,'参加申込書(NO1~30)'!$A$9:$N$38,4,FALSE)</f>
        <v>0</v>
      </c>
      <c r="E29" s="196"/>
      <c r="F29" s="196"/>
      <c r="G29" s="196"/>
      <c r="H29" s="197"/>
      <c r="I29" s="32">
        <f>VLOOKUP(B29,'参加申込書(NO1~30)'!$A$9:$N$38,6,FALSE)</f>
        <v>0</v>
      </c>
      <c r="J29" s="33">
        <f>VLOOKUP(B29,'参加申込書(NO1~30)'!$A$9:$N$38,12,FALSE)</f>
        <v>0</v>
      </c>
      <c r="K29" s="33">
        <f>VLOOKUP(B29,'参加申込書(NO1~30)'!$A$9:$N$38,13,FALSE)</f>
        <v>0</v>
      </c>
      <c r="L29" s="198"/>
      <c r="M29" s="198"/>
      <c r="N29" s="198"/>
      <c r="O29" s="198"/>
      <c r="P29" s="198"/>
      <c r="Q29" s="198"/>
      <c r="T29">
        <f t="shared" si="1"/>
        <v>13</v>
      </c>
      <c r="U29">
        <f t="shared" si="2"/>
        <v>0</v>
      </c>
      <c r="V29">
        <f t="shared" si="3"/>
        <v>0</v>
      </c>
      <c r="W29">
        <f t="shared" si="4"/>
        <v>0</v>
      </c>
      <c r="X29">
        <f t="shared" si="5"/>
        <v>0</v>
      </c>
      <c r="Y29">
        <f t="shared" si="6"/>
        <v>0</v>
      </c>
      <c r="Z29">
        <f t="shared" si="7"/>
        <v>0</v>
      </c>
      <c r="AA29">
        <f t="shared" si="8"/>
        <v>0</v>
      </c>
      <c r="AB29">
        <f t="shared" si="9"/>
        <v>0</v>
      </c>
      <c r="AC29">
        <f t="shared" si="10"/>
        <v>0</v>
      </c>
    </row>
    <row r="30" spans="1:29" ht="12.95" customHeight="1">
      <c r="A30" s="23"/>
      <c r="B30" s="31">
        <v>14</v>
      </c>
      <c r="C30" s="32">
        <f>VLOOKUP(B30,'参加申込書(NO1~30)'!$A$9:$N$38,2,FALSE)</f>
        <v>0</v>
      </c>
      <c r="D30" s="195">
        <f>VLOOKUP(B30,'参加申込書(NO1~30)'!$A$9:$N$38,4,FALSE)</f>
        <v>0</v>
      </c>
      <c r="E30" s="196"/>
      <c r="F30" s="196"/>
      <c r="G30" s="196"/>
      <c r="H30" s="197"/>
      <c r="I30" s="32">
        <f>VLOOKUP(B30,'参加申込書(NO1~30)'!$A$9:$N$38,6,FALSE)</f>
        <v>0</v>
      </c>
      <c r="J30" s="33">
        <f>VLOOKUP(B30,'参加申込書(NO1~30)'!$A$9:$N$38,12,FALSE)</f>
        <v>0</v>
      </c>
      <c r="K30" s="33">
        <f>VLOOKUP(B30,'参加申込書(NO1~30)'!$A$9:$N$38,13,FALSE)</f>
        <v>0</v>
      </c>
      <c r="L30" s="198"/>
      <c r="M30" s="198"/>
      <c r="N30" s="198"/>
      <c r="O30" s="198"/>
      <c r="P30" s="198"/>
      <c r="Q30" s="198"/>
      <c r="T30">
        <f t="shared" si="1"/>
        <v>14</v>
      </c>
      <c r="U30">
        <f t="shared" si="2"/>
        <v>0</v>
      </c>
      <c r="V30">
        <f t="shared" si="3"/>
        <v>0</v>
      </c>
      <c r="W30">
        <f t="shared" si="4"/>
        <v>0</v>
      </c>
      <c r="X30">
        <f t="shared" si="5"/>
        <v>0</v>
      </c>
      <c r="Y30">
        <f t="shared" si="6"/>
        <v>0</v>
      </c>
      <c r="Z30">
        <f t="shared" si="7"/>
        <v>0</v>
      </c>
      <c r="AA30">
        <f t="shared" si="8"/>
        <v>0</v>
      </c>
      <c r="AB30">
        <f t="shared" si="9"/>
        <v>0</v>
      </c>
      <c r="AC30">
        <f t="shared" si="10"/>
        <v>0</v>
      </c>
    </row>
    <row r="31" spans="1:29" ht="12.95" customHeight="1">
      <c r="A31" s="23"/>
      <c r="B31" s="31">
        <v>15</v>
      </c>
      <c r="C31" s="32">
        <f>VLOOKUP(B31,'参加申込書(NO1~30)'!$A$9:$N$38,2,FALSE)</f>
        <v>0</v>
      </c>
      <c r="D31" s="195">
        <f>VLOOKUP(B31,'参加申込書(NO1~30)'!$A$9:$N$38,4,FALSE)</f>
        <v>0</v>
      </c>
      <c r="E31" s="196"/>
      <c r="F31" s="196"/>
      <c r="G31" s="196"/>
      <c r="H31" s="197"/>
      <c r="I31" s="32">
        <f>VLOOKUP(B31,'参加申込書(NO1~30)'!$A$9:$N$38,6,FALSE)</f>
        <v>0</v>
      </c>
      <c r="J31" s="33">
        <f>VLOOKUP(B31,'参加申込書(NO1~30)'!$A$9:$N$38,12,FALSE)</f>
        <v>0</v>
      </c>
      <c r="K31" s="33">
        <f>VLOOKUP(B31,'参加申込書(NO1~30)'!$A$9:$N$38,13,FALSE)</f>
        <v>0</v>
      </c>
      <c r="L31" s="198"/>
      <c r="M31" s="198"/>
      <c r="N31" s="198"/>
      <c r="O31" s="198"/>
      <c r="P31" s="198"/>
      <c r="Q31" s="198"/>
      <c r="T31">
        <f t="shared" si="1"/>
        <v>15</v>
      </c>
      <c r="U31">
        <f t="shared" si="2"/>
        <v>0</v>
      </c>
      <c r="V31">
        <f t="shared" si="3"/>
        <v>0</v>
      </c>
      <c r="W31">
        <f t="shared" si="4"/>
        <v>0</v>
      </c>
      <c r="X31">
        <f t="shared" si="5"/>
        <v>0</v>
      </c>
      <c r="Y31">
        <f t="shared" si="6"/>
        <v>0</v>
      </c>
      <c r="Z31">
        <f t="shared" si="7"/>
        <v>0</v>
      </c>
      <c r="AA31">
        <f t="shared" si="8"/>
        <v>0</v>
      </c>
      <c r="AB31">
        <f t="shared" si="9"/>
        <v>0</v>
      </c>
      <c r="AC31">
        <f t="shared" si="10"/>
        <v>0</v>
      </c>
    </row>
    <row r="32" spans="1:29" ht="12.95" customHeight="1">
      <c r="A32" s="23"/>
      <c r="B32" s="31">
        <v>16</v>
      </c>
      <c r="C32" s="32">
        <f>VLOOKUP(B32,'参加申込書(NO1~30)'!$A$9:$N$38,2,FALSE)</f>
        <v>0</v>
      </c>
      <c r="D32" s="195">
        <f>VLOOKUP(B32,'参加申込書(NO1~30)'!$A$9:$N$38,4,FALSE)</f>
        <v>0</v>
      </c>
      <c r="E32" s="196"/>
      <c r="F32" s="196"/>
      <c r="G32" s="196"/>
      <c r="H32" s="197"/>
      <c r="I32" s="32">
        <f>VLOOKUP(B32,'参加申込書(NO1~30)'!$A$9:$N$38,6,FALSE)</f>
        <v>0</v>
      </c>
      <c r="J32" s="33">
        <f>VLOOKUP(B32,'参加申込書(NO1~30)'!$A$9:$N$38,12,FALSE)</f>
        <v>0</v>
      </c>
      <c r="K32" s="33">
        <f>VLOOKUP(B32,'参加申込書(NO1~30)'!$A$9:$N$38,13,FALSE)</f>
        <v>0</v>
      </c>
      <c r="L32" s="198"/>
      <c r="M32" s="198"/>
      <c r="N32" s="198"/>
      <c r="O32" s="198"/>
      <c r="P32" s="198"/>
      <c r="Q32" s="198"/>
      <c r="T32">
        <f t="shared" si="1"/>
        <v>16</v>
      </c>
      <c r="U32">
        <f t="shared" si="2"/>
        <v>0</v>
      </c>
      <c r="V32">
        <f t="shared" si="3"/>
        <v>0</v>
      </c>
      <c r="W32">
        <f t="shared" si="4"/>
        <v>0</v>
      </c>
      <c r="X32">
        <f t="shared" si="5"/>
        <v>0</v>
      </c>
      <c r="Y32">
        <f t="shared" si="6"/>
        <v>0</v>
      </c>
      <c r="Z32">
        <f t="shared" si="7"/>
        <v>0</v>
      </c>
      <c r="AA32">
        <f t="shared" si="8"/>
        <v>0</v>
      </c>
      <c r="AB32">
        <f t="shared" si="9"/>
        <v>0</v>
      </c>
      <c r="AC32">
        <f t="shared" si="10"/>
        <v>0</v>
      </c>
    </row>
    <row r="33" spans="1:29" ht="12.95" customHeight="1">
      <c r="A33" s="23"/>
      <c r="B33" s="31">
        <v>17</v>
      </c>
      <c r="C33" s="32">
        <f>VLOOKUP(B33,'参加申込書(NO1~30)'!$A$9:$N$38,2,FALSE)</f>
        <v>0</v>
      </c>
      <c r="D33" s="195">
        <f>VLOOKUP(B33,'参加申込書(NO1~30)'!$A$9:$N$38,4,FALSE)</f>
        <v>0</v>
      </c>
      <c r="E33" s="196"/>
      <c r="F33" s="196"/>
      <c r="G33" s="196"/>
      <c r="H33" s="197"/>
      <c r="I33" s="32">
        <f>VLOOKUP(B33,'参加申込書(NO1~30)'!$A$9:$N$38,6,FALSE)</f>
        <v>0</v>
      </c>
      <c r="J33" s="33">
        <f>VLOOKUP(B33,'参加申込書(NO1~30)'!$A$9:$N$38,12,FALSE)</f>
        <v>0</v>
      </c>
      <c r="K33" s="33">
        <f>VLOOKUP(B33,'参加申込書(NO1~30)'!$A$9:$N$38,13,FALSE)</f>
        <v>0</v>
      </c>
      <c r="L33" s="198"/>
      <c r="M33" s="198"/>
      <c r="N33" s="198"/>
      <c r="O33" s="198"/>
      <c r="P33" s="198"/>
      <c r="Q33" s="198"/>
      <c r="T33">
        <f t="shared" si="1"/>
        <v>17</v>
      </c>
      <c r="U33">
        <f t="shared" si="2"/>
        <v>0</v>
      </c>
      <c r="V33">
        <f t="shared" si="3"/>
        <v>0</v>
      </c>
      <c r="W33">
        <f t="shared" si="4"/>
        <v>0</v>
      </c>
      <c r="X33">
        <f t="shared" si="5"/>
        <v>0</v>
      </c>
      <c r="Y33">
        <f t="shared" si="6"/>
        <v>0</v>
      </c>
      <c r="Z33">
        <f t="shared" si="7"/>
        <v>0</v>
      </c>
      <c r="AA33">
        <f t="shared" si="8"/>
        <v>0</v>
      </c>
      <c r="AB33">
        <f t="shared" si="9"/>
        <v>0</v>
      </c>
      <c r="AC33">
        <f t="shared" si="10"/>
        <v>0</v>
      </c>
    </row>
    <row r="34" spans="1:29" ht="12.95" customHeight="1">
      <c r="A34" s="23"/>
      <c r="B34" s="31">
        <v>18</v>
      </c>
      <c r="C34" s="32">
        <f>VLOOKUP(B34,'参加申込書(NO1~30)'!$A$9:$N$38,2,FALSE)</f>
        <v>0</v>
      </c>
      <c r="D34" s="195">
        <f>VLOOKUP(B34,'参加申込書(NO1~30)'!$A$9:$N$38,4,FALSE)</f>
        <v>0</v>
      </c>
      <c r="E34" s="196"/>
      <c r="F34" s="196"/>
      <c r="G34" s="196"/>
      <c r="H34" s="197"/>
      <c r="I34" s="32">
        <f>VLOOKUP(B34,'参加申込書(NO1~30)'!$A$9:$N$38,6,FALSE)</f>
        <v>0</v>
      </c>
      <c r="J34" s="33">
        <f>VLOOKUP(B34,'参加申込書(NO1~30)'!$A$9:$N$38,12,FALSE)</f>
        <v>0</v>
      </c>
      <c r="K34" s="33">
        <f>VLOOKUP(B34,'参加申込書(NO1~30)'!$A$9:$N$38,13,FALSE)</f>
        <v>0</v>
      </c>
      <c r="L34" s="198"/>
      <c r="M34" s="198"/>
      <c r="N34" s="198"/>
      <c r="O34" s="198"/>
      <c r="P34" s="198"/>
      <c r="Q34" s="198"/>
      <c r="T34">
        <f t="shared" si="1"/>
        <v>18</v>
      </c>
      <c r="U34">
        <f t="shared" si="2"/>
        <v>0</v>
      </c>
      <c r="V34">
        <f t="shared" si="3"/>
        <v>0</v>
      </c>
      <c r="W34">
        <f t="shared" si="4"/>
        <v>0</v>
      </c>
      <c r="X34">
        <f t="shared" si="5"/>
        <v>0</v>
      </c>
      <c r="Y34">
        <f t="shared" si="6"/>
        <v>0</v>
      </c>
      <c r="Z34">
        <f t="shared" si="7"/>
        <v>0</v>
      </c>
      <c r="AA34">
        <f t="shared" si="8"/>
        <v>0</v>
      </c>
      <c r="AB34">
        <f t="shared" si="9"/>
        <v>0</v>
      </c>
      <c r="AC34">
        <f t="shared" si="10"/>
        <v>0</v>
      </c>
    </row>
    <row r="35" spans="1:29" ht="12.95" customHeight="1">
      <c r="A35" s="23"/>
      <c r="B35" s="31">
        <v>19</v>
      </c>
      <c r="C35" s="32">
        <f>VLOOKUP(B35,'参加申込書(NO1~30)'!$A$9:$N$38,2,FALSE)</f>
        <v>0</v>
      </c>
      <c r="D35" s="195">
        <f>VLOOKUP(B35,'参加申込書(NO1~30)'!$A$9:$N$38,4,FALSE)</f>
        <v>0</v>
      </c>
      <c r="E35" s="196"/>
      <c r="F35" s="196"/>
      <c r="G35" s="196"/>
      <c r="H35" s="197"/>
      <c r="I35" s="32">
        <f>VLOOKUP(B35,'参加申込書(NO1~30)'!$A$9:$N$38,6,FALSE)</f>
        <v>0</v>
      </c>
      <c r="J35" s="33">
        <f>VLOOKUP(B35,'参加申込書(NO1~30)'!$A$9:$N$38,12,FALSE)</f>
        <v>0</v>
      </c>
      <c r="K35" s="33">
        <f>VLOOKUP(B35,'参加申込書(NO1~30)'!$A$9:$N$38,13,FALSE)</f>
        <v>0</v>
      </c>
      <c r="L35" s="198"/>
      <c r="M35" s="198"/>
      <c r="N35" s="198"/>
      <c r="O35" s="198"/>
      <c r="P35" s="198"/>
      <c r="Q35" s="198"/>
      <c r="T35">
        <f t="shared" si="1"/>
        <v>19</v>
      </c>
      <c r="U35">
        <f t="shared" si="2"/>
        <v>0</v>
      </c>
      <c r="V35">
        <f t="shared" si="3"/>
        <v>0</v>
      </c>
      <c r="W35">
        <f t="shared" si="4"/>
        <v>0</v>
      </c>
      <c r="X35">
        <f t="shared" si="5"/>
        <v>0</v>
      </c>
      <c r="Y35">
        <f t="shared" si="6"/>
        <v>0</v>
      </c>
      <c r="Z35">
        <f t="shared" si="7"/>
        <v>0</v>
      </c>
      <c r="AA35">
        <f t="shared" si="8"/>
        <v>0</v>
      </c>
      <c r="AB35">
        <f t="shared" si="9"/>
        <v>0</v>
      </c>
      <c r="AC35">
        <f t="shared" si="10"/>
        <v>0</v>
      </c>
    </row>
    <row r="36" spans="1:29" ht="12.95" customHeight="1">
      <c r="A36" s="23"/>
      <c r="B36" s="31">
        <v>20</v>
      </c>
      <c r="C36" s="32">
        <f>VLOOKUP(B36,'参加申込書(NO1~30)'!$A$9:$N$38,2,FALSE)</f>
        <v>0</v>
      </c>
      <c r="D36" s="195">
        <f>VLOOKUP(B36,'参加申込書(NO1~30)'!$A$9:$N$38,4,FALSE)</f>
        <v>0</v>
      </c>
      <c r="E36" s="196"/>
      <c r="F36" s="196"/>
      <c r="G36" s="196"/>
      <c r="H36" s="197"/>
      <c r="I36" s="32">
        <f>VLOOKUP(B36,'参加申込書(NO1~30)'!$A$9:$N$38,6,FALSE)</f>
        <v>0</v>
      </c>
      <c r="J36" s="33">
        <f>VLOOKUP(B36,'参加申込書(NO1~30)'!$A$9:$N$38,12,FALSE)</f>
        <v>0</v>
      </c>
      <c r="K36" s="33">
        <f>VLOOKUP(B36,'参加申込書(NO1~30)'!$A$9:$N$38,13,FALSE)</f>
        <v>0</v>
      </c>
      <c r="L36" s="198"/>
      <c r="M36" s="198"/>
      <c r="N36" s="198"/>
      <c r="O36" s="198"/>
      <c r="P36" s="198"/>
      <c r="Q36" s="198"/>
      <c r="T36">
        <f t="shared" si="1"/>
        <v>20</v>
      </c>
      <c r="U36">
        <f t="shared" si="2"/>
        <v>0</v>
      </c>
      <c r="V36">
        <f t="shared" si="3"/>
        <v>0</v>
      </c>
      <c r="W36">
        <f t="shared" si="4"/>
        <v>0</v>
      </c>
      <c r="X36">
        <f t="shared" si="5"/>
        <v>0</v>
      </c>
      <c r="Y36">
        <f t="shared" si="6"/>
        <v>0</v>
      </c>
      <c r="Z36">
        <f t="shared" si="7"/>
        <v>0</v>
      </c>
      <c r="AA36">
        <f t="shared" si="8"/>
        <v>0</v>
      </c>
      <c r="AB36">
        <f t="shared" si="9"/>
        <v>0</v>
      </c>
      <c r="AC36">
        <f t="shared" si="10"/>
        <v>0</v>
      </c>
    </row>
    <row r="37" spans="1:29" ht="12.95" customHeight="1">
      <c r="A37" s="23"/>
      <c r="B37" s="31">
        <v>21</v>
      </c>
      <c r="C37" s="32">
        <f>VLOOKUP(B37,'参加申込書(NO1~30)'!$A$9:$N$38,2,FALSE)</f>
        <v>0</v>
      </c>
      <c r="D37" s="195">
        <f>VLOOKUP(B37,'参加申込書(NO1~30)'!$A$9:$N$38,4,FALSE)</f>
        <v>0</v>
      </c>
      <c r="E37" s="196"/>
      <c r="F37" s="196"/>
      <c r="G37" s="196"/>
      <c r="H37" s="197"/>
      <c r="I37" s="32">
        <f>VLOOKUP(B37,'参加申込書(NO1~30)'!$A$9:$N$38,6,FALSE)</f>
        <v>0</v>
      </c>
      <c r="J37" s="33">
        <f>VLOOKUP(B37,'参加申込書(NO1~30)'!$A$9:$N$38,12,FALSE)</f>
        <v>0</v>
      </c>
      <c r="K37" s="33">
        <f>VLOOKUP(B37,'参加申込書(NO1~30)'!$A$9:$N$38,13,FALSE)</f>
        <v>0</v>
      </c>
      <c r="L37" s="198"/>
      <c r="M37" s="198"/>
      <c r="N37" s="198"/>
      <c r="O37" s="198"/>
      <c r="P37" s="198"/>
      <c r="Q37" s="198"/>
      <c r="T37">
        <f t="shared" si="1"/>
        <v>21</v>
      </c>
      <c r="U37">
        <f t="shared" si="2"/>
        <v>0</v>
      </c>
      <c r="V37">
        <f t="shared" si="3"/>
        <v>0</v>
      </c>
      <c r="W37">
        <f t="shared" si="4"/>
        <v>0</v>
      </c>
      <c r="X37">
        <f t="shared" si="5"/>
        <v>0</v>
      </c>
      <c r="Y37">
        <f t="shared" si="6"/>
        <v>0</v>
      </c>
      <c r="Z37">
        <f t="shared" si="7"/>
        <v>0</v>
      </c>
      <c r="AA37">
        <f t="shared" si="8"/>
        <v>0</v>
      </c>
      <c r="AB37">
        <f t="shared" si="9"/>
        <v>0</v>
      </c>
      <c r="AC37">
        <f t="shared" si="10"/>
        <v>0</v>
      </c>
    </row>
    <row r="38" spans="1:29" ht="12.95" customHeight="1">
      <c r="A38" s="23"/>
      <c r="B38" s="31">
        <v>22</v>
      </c>
      <c r="C38" s="32">
        <f>VLOOKUP(B38,'参加申込書(NO1~30)'!$A$9:$N$38,2,FALSE)</f>
        <v>0</v>
      </c>
      <c r="D38" s="195">
        <f>VLOOKUP(B38,'参加申込書(NO1~30)'!$A$9:$N$38,4,FALSE)</f>
        <v>0</v>
      </c>
      <c r="E38" s="196"/>
      <c r="F38" s="196"/>
      <c r="G38" s="196"/>
      <c r="H38" s="197"/>
      <c r="I38" s="32">
        <f>VLOOKUP(B38,'参加申込書(NO1~30)'!$A$9:$N$38,6,FALSE)</f>
        <v>0</v>
      </c>
      <c r="J38" s="33">
        <f>VLOOKUP(B38,'参加申込書(NO1~30)'!$A$9:$N$38,12,FALSE)</f>
        <v>0</v>
      </c>
      <c r="K38" s="33">
        <f>VLOOKUP(B38,'参加申込書(NO1~30)'!$A$9:$N$38,13,FALSE)</f>
        <v>0</v>
      </c>
      <c r="L38" s="198"/>
      <c r="M38" s="198"/>
      <c r="N38" s="198"/>
      <c r="O38" s="198"/>
      <c r="P38" s="198"/>
      <c r="Q38" s="198"/>
      <c r="T38">
        <f t="shared" si="1"/>
        <v>22</v>
      </c>
      <c r="U38">
        <f t="shared" si="2"/>
        <v>0</v>
      </c>
      <c r="V38">
        <f t="shared" si="3"/>
        <v>0</v>
      </c>
      <c r="W38">
        <f t="shared" si="4"/>
        <v>0</v>
      </c>
      <c r="X38">
        <f t="shared" si="5"/>
        <v>0</v>
      </c>
      <c r="Y38">
        <f t="shared" si="6"/>
        <v>0</v>
      </c>
      <c r="Z38">
        <f t="shared" si="7"/>
        <v>0</v>
      </c>
      <c r="AA38">
        <f t="shared" si="8"/>
        <v>0</v>
      </c>
      <c r="AB38">
        <f t="shared" si="9"/>
        <v>0</v>
      </c>
      <c r="AC38">
        <f t="shared" si="10"/>
        <v>0</v>
      </c>
    </row>
    <row r="39" spans="1:29" ht="12.95" customHeight="1">
      <c r="A39" s="23"/>
      <c r="B39" s="31">
        <v>23</v>
      </c>
      <c r="C39" s="32">
        <f>VLOOKUP(B39,'参加申込書(NO1~30)'!$A$9:$N$38,2,FALSE)</f>
        <v>0</v>
      </c>
      <c r="D39" s="195">
        <f>VLOOKUP(B39,'参加申込書(NO1~30)'!$A$9:$N$38,4,FALSE)</f>
        <v>0</v>
      </c>
      <c r="E39" s="196"/>
      <c r="F39" s="196"/>
      <c r="G39" s="196"/>
      <c r="H39" s="197"/>
      <c r="I39" s="32">
        <f>VLOOKUP(B39,'参加申込書(NO1~30)'!$A$9:$N$38,6,FALSE)</f>
        <v>0</v>
      </c>
      <c r="J39" s="33">
        <f>VLOOKUP(B39,'参加申込書(NO1~30)'!$A$9:$N$38,12,FALSE)</f>
        <v>0</v>
      </c>
      <c r="K39" s="33">
        <f>VLOOKUP(B39,'参加申込書(NO1~30)'!$A$9:$N$38,13,FALSE)</f>
        <v>0</v>
      </c>
      <c r="L39" s="198"/>
      <c r="M39" s="198"/>
      <c r="N39" s="198"/>
      <c r="O39" s="198"/>
      <c r="P39" s="198"/>
      <c r="Q39" s="198"/>
      <c r="T39">
        <f t="shared" si="1"/>
        <v>23</v>
      </c>
      <c r="U39">
        <f t="shared" si="2"/>
        <v>0</v>
      </c>
      <c r="V39">
        <f t="shared" si="3"/>
        <v>0</v>
      </c>
      <c r="W39">
        <f t="shared" si="4"/>
        <v>0</v>
      </c>
      <c r="X39">
        <f t="shared" si="5"/>
        <v>0</v>
      </c>
      <c r="Y39">
        <f t="shared" si="6"/>
        <v>0</v>
      </c>
      <c r="Z39">
        <f t="shared" si="7"/>
        <v>0</v>
      </c>
      <c r="AA39">
        <f t="shared" si="8"/>
        <v>0</v>
      </c>
      <c r="AB39">
        <f t="shared" si="9"/>
        <v>0</v>
      </c>
      <c r="AC39">
        <f t="shared" si="10"/>
        <v>0</v>
      </c>
    </row>
    <row r="40" spans="1:29" ht="12.95" customHeight="1">
      <c r="A40" s="23"/>
      <c r="B40" s="31">
        <v>24</v>
      </c>
      <c r="C40" s="32">
        <f>VLOOKUP(B40,'参加申込書(NO1~30)'!$A$9:$N$38,2,FALSE)</f>
        <v>0</v>
      </c>
      <c r="D40" s="195">
        <f>VLOOKUP(B40,'参加申込書(NO1~30)'!$A$9:$N$38,4,FALSE)</f>
        <v>0</v>
      </c>
      <c r="E40" s="196"/>
      <c r="F40" s="196"/>
      <c r="G40" s="196"/>
      <c r="H40" s="197"/>
      <c r="I40" s="32">
        <f>VLOOKUP(B40,'参加申込書(NO1~30)'!$A$9:$N$38,6,FALSE)</f>
        <v>0</v>
      </c>
      <c r="J40" s="33">
        <f>VLOOKUP(B40,'参加申込書(NO1~30)'!$A$9:$N$38,12,FALSE)</f>
        <v>0</v>
      </c>
      <c r="K40" s="33">
        <f>VLOOKUP(B40,'参加申込書(NO1~30)'!$A$9:$N$38,13,FALSE)</f>
        <v>0</v>
      </c>
      <c r="L40" s="198"/>
      <c r="M40" s="198"/>
      <c r="N40" s="198"/>
      <c r="O40" s="198"/>
      <c r="P40" s="198"/>
      <c r="Q40" s="198"/>
      <c r="T40">
        <f t="shared" si="1"/>
        <v>24</v>
      </c>
      <c r="U40">
        <f t="shared" si="2"/>
        <v>0</v>
      </c>
      <c r="V40">
        <f t="shared" si="3"/>
        <v>0</v>
      </c>
      <c r="W40">
        <f t="shared" si="4"/>
        <v>0</v>
      </c>
      <c r="X40">
        <f t="shared" si="5"/>
        <v>0</v>
      </c>
      <c r="Y40">
        <f t="shared" si="6"/>
        <v>0</v>
      </c>
      <c r="Z40">
        <f t="shared" si="7"/>
        <v>0</v>
      </c>
      <c r="AA40">
        <f t="shared" si="8"/>
        <v>0</v>
      </c>
      <c r="AB40">
        <f t="shared" si="9"/>
        <v>0</v>
      </c>
      <c r="AC40">
        <f t="shared" si="10"/>
        <v>0</v>
      </c>
    </row>
    <row r="41" spans="1:29" ht="12.95" customHeight="1">
      <c r="A41" s="23"/>
      <c r="B41" s="31">
        <v>25</v>
      </c>
      <c r="C41" s="32">
        <f>VLOOKUP(B41,'参加申込書(NO1~30)'!$A$9:$N$38,2,FALSE)</f>
        <v>0</v>
      </c>
      <c r="D41" s="195">
        <f>VLOOKUP(B41,'参加申込書(NO1~30)'!$A$9:$N$38,4,FALSE)</f>
        <v>0</v>
      </c>
      <c r="E41" s="196"/>
      <c r="F41" s="196"/>
      <c r="G41" s="196"/>
      <c r="H41" s="197"/>
      <c r="I41" s="32">
        <f>VLOOKUP(B41,'参加申込書(NO1~30)'!$A$9:$N$38,6,FALSE)</f>
        <v>0</v>
      </c>
      <c r="J41" s="33">
        <f>VLOOKUP(B41,'参加申込書(NO1~30)'!$A$9:$N$38,12,FALSE)</f>
        <v>0</v>
      </c>
      <c r="K41" s="33">
        <f>VLOOKUP(B41,'参加申込書(NO1~30)'!$A$9:$N$38,13,FALSE)</f>
        <v>0</v>
      </c>
      <c r="L41" s="198"/>
      <c r="M41" s="198"/>
      <c r="N41" s="198"/>
      <c r="O41" s="198"/>
      <c r="P41" s="198"/>
      <c r="Q41" s="198"/>
      <c r="T41">
        <f t="shared" si="1"/>
        <v>25</v>
      </c>
      <c r="U41">
        <f t="shared" si="2"/>
        <v>0</v>
      </c>
      <c r="V41">
        <f t="shared" si="3"/>
        <v>0</v>
      </c>
      <c r="W41">
        <f t="shared" si="4"/>
        <v>0</v>
      </c>
      <c r="X41">
        <f t="shared" si="5"/>
        <v>0</v>
      </c>
      <c r="Y41">
        <f t="shared" si="6"/>
        <v>0</v>
      </c>
      <c r="Z41">
        <f t="shared" si="7"/>
        <v>0</v>
      </c>
      <c r="AA41">
        <f t="shared" si="8"/>
        <v>0</v>
      </c>
      <c r="AB41">
        <f t="shared" si="9"/>
        <v>0</v>
      </c>
      <c r="AC41">
        <f t="shared" si="10"/>
        <v>0</v>
      </c>
    </row>
    <row r="42" spans="1:29" ht="12.95" customHeight="1">
      <c r="A42" s="23"/>
      <c r="B42" s="31">
        <v>26</v>
      </c>
      <c r="C42" s="32">
        <f>VLOOKUP(B42,'参加申込書(NO1~30)'!$A$9:$N$38,2,FALSE)</f>
        <v>0</v>
      </c>
      <c r="D42" s="195">
        <f>VLOOKUP(B42,'参加申込書(NO1~30)'!$A$9:$N$38,4,FALSE)</f>
        <v>0</v>
      </c>
      <c r="E42" s="196"/>
      <c r="F42" s="196"/>
      <c r="G42" s="196"/>
      <c r="H42" s="197"/>
      <c r="I42" s="32">
        <f>VLOOKUP(B42,'参加申込書(NO1~30)'!$A$9:$N$38,6,FALSE)</f>
        <v>0</v>
      </c>
      <c r="J42" s="33">
        <f>VLOOKUP(B42,'参加申込書(NO1~30)'!$A$9:$N$38,12,FALSE)</f>
        <v>0</v>
      </c>
      <c r="K42" s="33">
        <f>VLOOKUP(B42,'参加申込書(NO1~30)'!$A$9:$N$38,13,FALSE)</f>
        <v>0</v>
      </c>
      <c r="L42" s="198"/>
      <c r="M42" s="198"/>
      <c r="N42" s="198"/>
      <c r="O42" s="198"/>
      <c r="P42" s="198"/>
      <c r="Q42" s="198"/>
      <c r="T42">
        <f t="shared" si="1"/>
        <v>26</v>
      </c>
      <c r="U42">
        <f t="shared" si="2"/>
        <v>0</v>
      </c>
      <c r="V42">
        <f t="shared" si="3"/>
        <v>0</v>
      </c>
      <c r="W42">
        <f t="shared" si="4"/>
        <v>0</v>
      </c>
      <c r="X42">
        <f t="shared" si="5"/>
        <v>0</v>
      </c>
      <c r="Y42">
        <f t="shared" si="6"/>
        <v>0</v>
      </c>
      <c r="Z42">
        <f t="shared" si="7"/>
        <v>0</v>
      </c>
      <c r="AA42">
        <f t="shared" si="8"/>
        <v>0</v>
      </c>
      <c r="AB42">
        <f t="shared" si="9"/>
        <v>0</v>
      </c>
      <c r="AC42">
        <f t="shared" si="10"/>
        <v>0</v>
      </c>
    </row>
    <row r="43" spans="1:29" ht="12.95" customHeight="1">
      <c r="A43" s="23"/>
      <c r="B43" s="31">
        <v>27</v>
      </c>
      <c r="C43" s="32">
        <f>VLOOKUP(B43,'参加申込書(NO1~30)'!$A$9:$N$38,2,FALSE)</f>
        <v>0</v>
      </c>
      <c r="D43" s="195">
        <f>VLOOKUP(B43,'参加申込書(NO1~30)'!$A$9:$N$38,4,FALSE)</f>
        <v>0</v>
      </c>
      <c r="E43" s="196"/>
      <c r="F43" s="196"/>
      <c r="G43" s="196"/>
      <c r="H43" s="197"/>
      <c r="I43" s="32">
        <f>VLOOKUP(B43,'参加申込書(NO1~30)'!$A$9:$N$38,6,FALSE)</f>
        <v>0</v>
      </c>
      <c r="J43" s="33">
        <f>VLOOKUP(B43,'参加申込書(NO1~30)'!$A$9:$N$38,12,FALSE)</f>
        <v>0</v>
      </c>
      <c r="K43" s="33">
        <f>VLOOKUP(B43,'参加申込書(NO1~30)'!$A$9:$N$38,13,FALSE)</f>
        <v>0</v>
      </c>
      <c r="L43" s="198"/>
      <c r="M43" s="198"/>
      <c r="N43" s="198"/>
      <c r="O43" s="198"/>
      <c r="P43" s="198"/>
      <c r="Q43" s="198"/>
      <c r="T43">
        <f t="shared" si="1"/>
        <v>27</v>
      </c>
      <c r="U43">
        <f t="shared" si="2"/>
        <v>0</v>
      </c>
      <c r="V43">
        <f t="shared" si="3"/>
        <v>0</v>
      </c>
      <c r="W43">
        <f t="shared" si="4"/>
        <v>0</v>
      </c>
      <c r="X43">
        <f t="shared" si="5"/>
        <v>0</v>
      </c>
      <c r="Y43">
        <f t="shared" si="6"/>
        <v>0</v>
      </c>
      <c r="Z43">
        <f t="shared" si="7"/>
        <v>0</v>
      </c>
      <c r="AA43">
        <f t="shared" si="8"/>
        <v>0</v>
      </c>
      <c r="AB43">
        <f t="shared" si="9"/>
        <v>0</v>
      </c>
      <c r="AC43">
        <f t="shared" si="10"/>
        <v>0</v>
      </c>
    </row>
    <row r="44" spans="1:29" ht="12.95" customHeight="1">
      <c r="A44" s="23"/>
      <c r="B44" s="31">
        <v>28</v>
      </c>
      <c r="C44" s="32">
        <f>VLOOKUP(B44,'参加申込書(NO1~30)'!$A$9:$N$38,2,FALSE)</f>
        <v>0</v>
      </c>
      <c r="D44" s="195">
        <f>VLOOKUP(B44,'参加申込書(NO1~30)'!$A$9:$N$38,4,FALSE)</f>
        <v>0</v>
      </c>
      <c r="E44" s="196"/>
      <c r="F44" s="196"/>
      <c r="G44" s="196"/>
      <c r="H44" s="197"/>
      <c r="I44" s="32">
        <f>VLOOKUP(B44,'参加申込書(NO1~30)'!$A$9:$N$38,6,FALSE)</f>
        <v>0</v>
      </c>
      <c r="J44" s="33">
        <f>VLOOKUP(B44,'参加申込書(NO1~30)'!$A$9:$N$38,12,FALSE)</f>
        <v>0</v>
      </c>
      <c r="K44" s="33">
        <f>VLOOKUP(B44,'参加申込書(NO1~30)'!$A$9:$N$38,13,FALSE)</f>
        <v>0</v>
      </c>
      <c r="L44" s="198"/>
      <c r="M44" s="198"/>
      <c r="N44" s="198"/>
      <c r="O44" s="198"/>
      <c r="P44" s="198"/>
      <c r="Q44" s="198"/>
      <c r="T44">
        <f t="shared" si="1"/>
        <v>28</v>
      </c>
      <c r="U44">
        <f t="shared" si="2"/>
        <v>0</v>
      </c>
      <c r="V44">
        <f t="shared" si="3"/>
        <v>0</v>
      </c>
      <c r="W44">
        <f t="shared" si="4"/>
        <v>0</v>
      </c>
      <c r="X44">
        <f t="shared" si="5"/>
        <v>0</v>
      </c>
      <c r="Y44">
        <f t="shared" si="6"/>
        <v>0</v>
      </c>
      <c r="Z44">
        <f t="shared" si="7"/>
        <v>0</v>
      </c>
      <c r="AA44">
        <f t="shared" si="8"/>
        <v>0</v>
      </c>
      <c r="AB44">
        <f t="shared" si="9"/>
        <v>0</v>
      </c>
      <c r="AC44">
        <f t="shared" si="10"/>
        <v>0</v>
      </c>
    </row>
    <row r="45" spans="1:29" ht="12.95" customHeight="1">
      <c r="A45" s="23"/>
      <c r="B45" s="31">
        <v>29</v>
      </c>
      <c r="C45" s="32">
        <f>VLOOKUP(B45,'参加申込書(NO1~30)'!$A$9:$N$38,2,FALSE)</f>
        <v>0</v>
      </c>
      <c r="D45" s="195">
        <f>VLOOKUP(B45,'参加申込書(NO1~30)'!$A$9:$N$38,4,FALSE)</f>
        <v>0</v>
      </c>
      <c r="E45" s="196"/>
      <c r="F45" s="196"/>
      <c r="G45" s="196"/>
      <c r="H45" s="197"/>
      <c r="I45" s="32">
        <f>VLOOKUP(B45,'参加申込書(NO1~30)'!$A$9:$N$38,6,FALSE)</f>
        <v>0</v>
      </c>
      <c r="J45" s="33">
        <f>VLOOKUP(B45,'参加申込書(NO1~30)'!$A$9:$N$38,12,FALSE)</f>
        <v>0</v>
      </c>
      <c r="K45" s="33">
        <f>VLOOKUP(B45,'参加申込書(NO1~30)'!$A$9:$N$38,13,FALSE)</f>
        <v>0</v>
      </c>
      <c r="L45" s="198"/>
      <c r="M45" s="198"/>
      <c r="N45" s="198"/>
      <c r="O45" s="198"/>
      <c r="P45" s="198"/>
      <c r="Q45" s="198"/>
      <c r="T45">
        <f t="shared" si="1"/>
        <v>29</v>
      </c>
      <c r="U45">
        <f t="shared" si="2"/>
        <v>0</v>
      </c>
      <c r="V45">
        <f t="shared" si="3"/>
        <v>0</v>
      </c>
      <c r="W45">
        <f t="shared" si="4"/>
        <v>0</v>
      </c>
      <c r="X45">
        <f t="shared" si="5"/>
        <v>0</v>
      </c>
      <c r="Y45">
        <f t="shared" si="6"/>
        <v>0</v>
      </c>
      <c r="Z45">
        <f t="shared" si="7"/>
        <v>0</v>
      </c>
      <c r="AA45">
        <f t="shared" si="8"/>
        <v>0</v>
      </c>
      <c r="AB45">
        <f t="shared" si="9"/>
        <v>0</v>
      </c>
      <c r="AC45">
        <f t="shared" si="10"/>
        <v>0</v>
      </c>
    </row>
    <row r="46" spans="1:29" ht="12.95" customHeight="1">
      <c r="A46" s="23"/>
      <c r="B46" s="31">
        <v>30</v>
      </c>
      <c r="C46" s="32">
        <f>VLOOKUP(B46,'参加申込書(NO1~30)'!$A$9:$N$38,2,FALSE)</f>
        <v>0</v>
      </c>
      <c r="D46" s="195">
        <f>VLOOKUP(B46,'参加申込書(NO1~30)'!$A$9:$N$38,4,FALSE)</f>
        <v>0</v>
      </c>
      <c r="E46" s="196"/>
      <c r="F46" s="196"/>
      <c r="G46" s="196"/>
      <c r="H46" s="197"/>
      <c r="I46" s="32">
        <f>VLOOKUP(B46,'参加申込書(NO1~30)'!$A$9:$N$38,6,FALSE)</f>
        <v>0</v>
      </c>
      <c r="J46" s="33">
        <f>VLOOKUP(B46,'参加申込書(NO1~30)'!$A$9:$N$38,12,FALSE)</f>
        <v>0</v>
      </c>
      <c r="K46" s="33">
        <f>VLOOKUP(B46,'参加申込書(NO1~30)'!$A$9:$N$38,13,FALSE)</f>
        <v>0</v>
      </c>
      <c r="L46" s="198"/>
      <c r="M46" s="198"/>
      <c r="N46" s="198"/>
      <c r="O46" s="198"/>
      <c r="P46" s="198"/>
      <c r="Q46" s="198"/>
      <c r="T46">
        <f t="shared" si="1"/>
        <v>30</v>
      </c>
      <c r="U46">
        <f t="shared" si="2"/>
        <v>0</v>
      </c>
      <c r="V46">
        <f t="shared" si="3"/>
        <v>0</v>
      </c>
      <c r="W46">
        <f t="shared" si="4"/>
        <v>0</v>
      </c>
      <c r="X46">
        <f t="shared" si="5"/>
        <v>0</v>
      </c>
      <c r="Y46">
        <f t="shared" si="6"/>
        <v>0</v>
      </c>
      <c r="Z46">
        <f t="shared" si="7"/>
        <v>0</v>
      </c>
      <c r="AA46">
        <f t="shared" si="8"/>
        <v>0</v>
      </c>
      <c r="AB46">
        <f t="shared" si="9"/>
        <v>0</v>
      </c>
      <c r="AC46">
        <f t="shared" si="10"/>
        <v>0</v>
      </c>
    </row>
    <row r="47" spans="1:29" ht="13.9" thickBot="1">
      <c r="A47" s="23"/>
      <c r="B47" s="34"/>
      <c r="C47" s="34"/>
      <c r="D47" s="29"/>
      <c r="E47" s="29"/>
      <c r="F47" s="29"/>
      <c r="G47" s="29"/>
      <c r="H47" s="29"/>
      <c r="I47" s="34"/>
      <c r="J47" s="35"/>
      <c r="K47" s="35"/>
      <c r="L47" s="29"/>
      <c r="M47" s="29"/>
      <c r="N47" s="29"/>
      <c r="O47" s="29"/>
      <c r="P47" s="29"/>
      <c r="Q47" s="29"/>
      <c r="T47">
        <f t="shared" ref="T47:T60" si="11">B66</f>
        <v>31</v>
      </c>
      <c r="U47">
        <f t="shared" ref="U47:AC47" si="12">C66</f>
        <v>0</v>
      </c>
      <c r="V47">
        <f t="shared" si="12"/>
        <v>0</v>
      </c>
      <c r="W47">
        <f t="shared" si="12"/>
        <v>0</v>
      </c>
      <c r="X47">
        <f t="shared" si="12"/>
        <v>0</v>
      </c>
      <c r="Y47">
        <f t="shared" si="12"/>
        <v>0</v>
      </c>
      <c r="Z47">
        <f t="shared" si="12"/>
        <v>0</v>
      </c>
      <c r="AA47">
        <f t="shared" si="12"/>
        <v>0</v>
      </c>
      <c r="AB47">
        <f t="shared" si="12"/>
        <v>0</v>
      </c>
      <c r="AC47">
        <f t="shared" si="12"/>
        <v>0</v>
      </c>
    </row>
    <row r="48" spans="1:29" ht="13.35" customHeight="1">
      <c r="A48" s="23"/>
      <c r="B48" s="199" t="s">
        <v>111</v>
      </c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1"/>
      <c r="R48" s="36"/>
      <c r="T48">
        <f t="shared" si="11"/>
        <v>32</v>
      </c>
      <c r="U48">
        <f t="shared" ref="U48:U60" si="13">C67</f>
        <v>0</v>
      </c>
      <c r="V48">
        <f t="shared" ref="V48:V60" si="14">D67</f>
        <v>0</v>
      </c>
      <c r="W48">
        <f t="shared" ref="W48:W60" si="15">E67</f>
        <v>0</v>
      </c>
      <c r="X48">
        <f t="shared" ref="X48:X60" si="16">F67</f>
        <v>0</v>
      </c>
      <c r="Y48">
        <f t="shared" ref="Y48:Y60" si="17">G67</f>
        <v>0</v>
      </c>
      <c r="Z48">
        <f t="shared" ref="Z48:Z60" si="18">H67</f>
        <v>0</v>
      </c>
      <c r="AA48">
        <f t="shared" ref="AA48:AA60" si="19">I67</f>
        <v>0</v>
      </c>
      <c r="AB48">
        <f t="shared" ref="AB48:AB60" si="20">J67</f>
        <v>0</v>
      </c>
      <c r="AC48">
        <f t="shared" ref="AC48:AC60" si="21">K67</f>
        <v>0</v>
      </c>
    </row>
    <row r="49" spans="1:29" ht="13.35" customHeight="1">
      <c r="A49" s="23"/>
      <c r="B49" s="202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4"/>
      <c r="R49" s="36"/>
      <c r="T49">
        <f t="shared" si="11"/>
        <v>33</v>
      </c>
      <c r="U49">
        <f t="shared" si="13"/>
        <v>0</v>
      </c>
      <c r="V49">
        <f t="shared" si="14"/>
        <v>0</v>
      </c>
      <c r="W49">
        <f t="shared" si="15"/>
        <v>0</v>
      </c>
      <c r="X49">
        <f t="shared" si="16"/>
        <v>0</v>
      </c>
      <c r="Y49">
        <f t="shared" si="17"/>
        <v>0</v>
      </c>
      <c r="Z49">
        <f t="shared" si="18"/>
        <v>0</v>
      </c>
      <c r="AA49">
        <f t="shared" si="19"/>
        <v>0</v>
      </c>
      <c r="AB49">
        <f t="shared" si="20"/>
        <v>0</v>
      </c>
      <c r="AC49">
        <f t="shared" si="21"/>
        <v>0</v>
      </c>
    </row>
    <row r="50" spans="1:29" ht="13.35" customHeight="1">
      <c r="A50" s="23"/>
      <c r="B50" s="202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4"/>
      <c r="R50" s="36"/>
      <c r="T50">
        <f t="shared" si="11"/>
        <v>34</v>
      </c>
      <c r="U50">
        <f t="shared" si="13"/>
        <v>0</v>
      </c>
      <c r="V50">
        <f t="shared" si="14"/>
        <v>0</v>
      </c>
      <c r="W50">
        <f t="shared" si="15"/>
        <v>0</v>
      </c>
      <c r="X50">
        <f t="shared" si="16"/>
        <v>0</v>
      </c>
      <c r="Y50">
        <f t="shared" si="17"/>
        <v>0</v>
      </c>
      <c r="Z50">
        <f t="shared" si="18"/>
        <v>0</v>
      </c>
      <c r="AA50">
        <f t="shared" si="19"/>
        <v>0</v>
      </c>
      <c r="AB50">
        <f t="shared" si="20"/>
        <v>0</v>
      </c>
      <c r="AC50">
        <f t="shared" si="21"/>
        <v>0</v>
      </c>
    </row>
    <row r="51" spans="1:29" ht="13.35" customHeight="1">
      <c r="A51" s="23"/>
      <c r="B51" s="202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4"/>
      <c r="R51" s="36"/>
      <c r="T51">
        <f t="shared" si="11"/>
        <v>35</v>
      </c>
      <c r="U51">
        <f t="shared" si="13"/>
        <v>0</v>
      </c>
      <c r="V51">
        <f t="shared" si="14"/>
        <v>0</v>
      </c>
      <c r="W51">
        <f t="shared" si="15"/>
        <v>0</v>
      </c>
      <c r="X51">
        <f t="shared" si="16"/>
        <v>0</v>
      </c>
      <c r="Y51">
        <f t="shared" si="17"/>
        <v>0</v>
      </c>
      <c r="Z51">
        <f t="shared" si="18"/>
        <v>0</v>
      </c>
      <c r="AA51">
        <f t="shared" si="19"/>
        <v>0</v>
      </c>
      <c r="AB51">
        <f t="shared" si="20"/>
        <v>0</v>
      </c>
      <c r="AC51">
        <f t="shared" si="21"/>
        <v>0</v>
      </c>
    </row>
    <row r="52" spans="1:29" ht="13.35" customHeight="1">
      <c r="A52" s="23"/>
      <c r="B52" s="202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4"/>
      <c r="R52" s="36"/>
      <c r="T52">
        <f t="shared" si="11"/>
        <v>36</v>
      </c>
      <c r="U52">
        <f t="shared" si="13"/>
        <v>0</v>
      </c>
      <c r="V52">
        <f t="shared" si="14"/>
        <v>0</v>
      </c>
      <c r="W52">
        <f t="shared" si="15"/>
        <v>0</v>
      </c>
      <c r="X52">
        <f t="shared" si="16"/>
        <v>0</v>
      </c>
      <c r="Y52">
        <f t="shared" si="17"/>
        <v>0</v>
      </c>
      <c r="Z52">
        <f t="shared" si="18"/>
        <v>0</v>
      </c>
      <c r="AA52">
        <f t="shared" si="19"/>
        <v>0</v>
      </c>
      <c r="AB52">
        <f t="shared" si="20"/>
        <v>0</v>
      </c>
      <c r="AC52">
        <f t="shared" si="21"/>
        <v>0</v>
      </c>
    </row>
    <row r="53" spans="1:29" ht="13.35" customHeight="1">
      <c r="A53" s="23"/>
      <c r="B53" s="202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4"/>
      <c r="R53" s="36"/>
      <c r="T53">
        <f t="shared" si="11"/>
        <v>37</v>
      </c>
      <c r="U53">
        <f t="shared" si="13"/>
        <v>0</v>
      </c>
      <c r="V53">
        <f t="shared" si="14"/>
        <v>0</v>
      </c>
      <c r="W53">
        <f t="shared" si="15"/>
        <v>0</v>
      </c>
      <c r="X53">
        <f t="shared" si="16"/>
        <v>0</v>
      </c>
      <c r="Y53">
        <f t="shared" si="17"/>
        <v>0</v>
      </c>
      <c r="Z53">
        <f t="shared" si="18"/>
        <v>0</v>
      </c>
      <c r="AA53">
        <f t="shared" si="19"/>
        <v>0</v>
      </c>
      <c r="AB53">
        <f t="shared" si="20"/>
        <v>0</v>
      </c>
      <c r="AC53">
        <f t="shared" si="21"/>
        <v>0</v>
      </c>
    </row>
    <row r="54" spans="1:29" ht="13.35" customHeight="1">
      <c r="A54" s="23"/>
      <c r="B54" s="202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4"/>
      <c r="R54" s="36"/>
      <c r="T54">
        <f t="shared" si="11"/>
        <v>38</v>
      </c>
      <c r="U54">
        <f t="shared" si="13"/>
        <v>0</v>
      </c>
      <c r="V54">
        <f t="shared" si="14"/>
        <v>0</v>
      </c>
      <c r="W54">
        <f t="shared" si="15"/>
        <v>0</v>
      </c>
      <c r="X54">
        <f t="shared" si="16"/>
        <v>0</v>
      </c>
      <c r="Y54">
        <f t="shared" si="17"/>
        <v>0</v>
      </c>
      <c r="Z54">
        <f t="shared" si="18"/>
        <v>0</v>
      </c>
      <c r="AA54">
        <f t="shared" si="19"/>
        <v>0</v>
      </c>
      <c r="AB54">
        <f t="shared" si="20"/>
        <v>0</v>
      </c>
      <c r="AC54">
        <f t="shared" si="21"/>
        <v>0</v>
      </c>
    </row>
    <row r="55" spans="1:29" ht="13.35" customHeight="1">
      <c r="A55" s="23"/>
      <c r="B55" s="202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4"/>
      <c r="R55" s="36"/>
      <c r="T55">
        <f t="shared" si="11"/>
        <v>39</v>
      </c>
      <c r="U55">
        <f t="shared" si="13"/>
        <v>0</v>
      </c>
      <c r="V55">
        <f t="shared" si="14"/>
        <v>0</v>
      </c>
      <c r="W55">
        <f t="shared" si="15"/>
        <v>0</v>
      </c>
      <c r="X55">
        <f t="shared" si="16"/>
        <v>0</v>
      </c>
      <c r="Y55">
        <f t="shared" si="17"/>
        <v>0</v>
      </c>
      <c r="Z55">
        <f t="shared" si="18"/>
        <v>0</v>
      </c>
      <c r="AA55">
        <f t="shared" si="19"/>
        <v>0</v>
      </c>
      <c r="AB55">
        <f t="shared" si="20"/>
        <v>0</v>
      </c>
      <c r="AC55">
        <f t="shared" si="21"/>
        <v>0</v>
      </c>
    </row>
    <row r="56" spans="1:29" ht="13.35" customHeight="1">
      <c r="A56" s="23"/>
      <c r="B56" s="202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4"/>
      <c r="R56" s="36"/>
      <c r="T56">
        <f t="shared" si="11"/>
        <v>40</v>
      </c>
      <c r="U56">
        <f t="shared" si="13"/>
        <v>0</v>
      </c>
      <c r="V56">
        <f t="shared" si="14"/>
        <v>0</v>
      </c>
      <c r="W56">
        <f t="shared" si="15"/>
        <v>0</v>
      </c>
      <c r="X56">
        <f t="shared" si="16"/>
        <v>0</v>
      </c>
      <c r="Y56">
        <f t="shared" si="17"/>
        <v>0</v>
      </c>
      <c r="Z56">
        <f t="shared" si="18"/>
        <v>0</v>
      </c>
      <c r="AA56">
        <f t="shared" si="19"/>
        <v>0</v>
      </c>
      <c r="AB56">
        <f t="shared" si="20"/>
        <v>0</v>
      </c>
      <c r="AC56">
        <f t="shared" si="21"/>
        <v>0</v>
      </c>
    </row>
    <row r="57" spans="1:29" ht="13.35" customHeight="1">
      <c r="A57" s="23"/>
      <c r="B57" s="202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4"/>
      <c r="R57" s="36"/>
      <c r="T57">
        <f t="shared" si="11"/>
        <v>41</v>
      </c>
      <c r="U57">
        <f t="shared" si="13"/>
        <v>0</v>
      </c>
      <c r="V57">
        <f t="shared" si="14"/>
        <v>0</v>
      </c>
      <c r="W57">
        <f t="shared" si="15"/>
        <v>0</v>
      </c>
      <c r="X57">
        <f t="shared" si="16"/>
        <v>0</v>
      </c>
      <c r="Y57">
        <f t="shared" si="17"/>
        <v>0</v>
      </c>
      <c r="Z57">
        <f t="shared" si="18"/>
        <v>0</v>
      </c>
      <c r="AA57">
        <f t="shared" si="19"/>
        <v>0</v>
      </c>
      <c r="AB57">
        <f t="shared" si="20"/>
        <v>0</v>
      </c>
      <c r="AC57">
        <f t="shared" si="21"/>
        <v>0</v>
      </c>
    </row>
    <row r="58" spans="1:29" ht="13.35" customHeight="1">
      <c r="A58" s="23"/>
      <c r="B58" s="202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4"/>
      <c r="R58" s="36"/>
      <c r="T58">
        <f t="shared" si="11"/>
        <v>42</v>
      </c>
      <c r="U58">
        <f t="shared" si="13"/>
        <v>0</v>
      </c>
      <c r="V58">
        <f t="shared" si="14"/>
        <v>0</v>
      </c>
      <c r="W58">
        <f t="shared" si="15"/>
        <v>0</v>
      </c>
      <c r="X58">
        <f t="shared" si="16"/>
        <v>0</v>
      </c>
      <c r="Y58">
        <f t="shared" si="17"/>
        <v>0</v>
      </c>
      <c r="Z58">
        <f t="shared" si="18"/>
        <v>0</v>
      </c>
      <c r="AA58">
        <f t="shared" si="19"/>
        <v>0</v>
      </c>
      <c r="AB58">
        <f t="shared" si="20"/>
        <v>0</v>
      </c>
      <c r="AC58">
        <f t="shared" si="21"/>
        <v>0</v>
      </c>
    </row>
    <row r="59" spans="1:29" ht="13.35" customHeight="1">
      <c r="A59" s="23"/>
      <c r="B59" s="202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4"/>
      <c r="R59" s="36"/>
      <c r="T59">
        <f t="shared" si="11"/>
        <v>43</v>
      </c>
      <c r="U59">
        <f t="shared" si="13"/>
        <v>0</v>
      </c>
      <c r="V59">
        <f t="shared" si="14"/>
        <v>0</v>
      </c>
      <c r="W59">
        <f t="shared" si="15"/>
        <v>0</v>
      </c>
      <c r="X59">
        <f t="shared" si="16"/>
        <v>0</v>
      </c>
      <c r="Y59">
        <f t="shared" si="17"/>
        <v>0</v>
      </c>
      <c r="Z59">
        <f t="shared" si="18"/>
        <v>0</v>
      </c>
      <c r="AA59">
        <f t="shared" si="19"/>
        <v>0</v>
      </c>
      <c r="AB59">
        <f t="shared" si="20"/>
        <v>0</v>
      </c>
      <c r="AC59">
        <f t="shared" si="21"/>
        <v>0</v>
      </c>
    </row>
    <row r="60" spans="1:29" ht="13.7" customHeight="1">
      <c r="A60" s="23"/>
      <c r="B60" s="205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7"/>
      <c r="R60" s="36"/>
      <c r="T60">
        <f t="shared" si="11"/>
        <v>44</v>
      </c>
      <c r="U60">
        <f t="shared" si="13"/>
        <v>0</v>
      </c>
      <c r="V60">
        <f t="shared" si="14"/>
        <v>0</v>
      </c>
      <c r="W60">
        <f t="shared" si="15"/>
        <v>0</v>
      </c>
      <c r="X60">
        <f t="shared" si="16"/>
        <v>0</v>
      </c>
      <c r="Y60">
        <f t="shared" si="17"/>
        <v>0</v>
      </c>
      <c r="Z60">
        <f t="shared" si="18"/>
        <v>0</v>
      </c>
      <c r="AA60">
        <f t="shared" si="19"/>
        <v>0</v>
      </c>
      <c r="AB60">
        <f t="shared" si="20"/>
        <v>0</v>
      </c>
      <c r="AC60">
        <f t="shared" si="21"/>
        <v>0</v>
      </c>
    </row>
    <row r="61" spans="1:29" ht="13.7" customHeight="1">
      <c r="A61" s="23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213" t="s">
        <v>112</v>
      </c>
      <c r="Q61" s="214"/>
      <c r="R61" s="36"/>
    </row>
    <row r="62" spans="1:29" ht="13.7" customHeight="1">
      <c r="A62" s="23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3"/>
      <c r="Q62" s="103"/>
      <c r="R62" s="36"/>
    </row>
    <row r="63" spans="1:29" ht="23.1" customHeight="1">
      <c r="A63" s="22"/>
      <c r="B63" s="208" t="s">
        <v>84</v>
      </c>
      <c r="C63" s="210" t="str">
        <f>C2</f>
        <v/>
      </c>
      <c r="D63" s="210"/>
      <c r="E63" s="210"/>
      <c r="F63" s="210"/>
      <c r="G63" s="210"/>
      <c r="H63" s="210"/>
      <c r="I63" s="210"/>
      <c r="J63" s="210"/>
      <c r="K63" s="210"/>
      <c r="L63" s="74" t="s">
        <v>85</v>
      </c>
      <c r="M63" s="211" t="str">
        <f>M2</f>
        <v/>
      </c>
      <c r="N63" s="211"/>
      <c r="O63" s="211"/>
      <c r="P63" s="211"/>
      <c r="Q63" s="211"/>
      <c r="T63">
        <f t="shared" ref="T63:T108" si="22">B80</f>
        <v>45</v>
      </c>
      <c r="U63">
        <f t="shared" ref="U63:U108" si="23">C80</f>
        <v>0</v>
      </c>
      <c r="V63">
        <f t="shared" ref="V63:V108" si="24">D80</f>
        <v>0</v>
      </c>
      <c r="W63">
        <f t="shared" ref="W63:W108" si="25">E80</f>
        <v>0</v>
      </c>
      <c r="X63">
        <f t="shared" ref="X63:X108" si="26">F80</f>
        <v>0</v>
      </c>
      <c r="Y63">
        <f t="shared" ref="Y63:Y108" si="27">G80</f>
        <v>0</v>
      </c>
      <c r="Z63">
        <f t="shared" ref="Z63:Z108" si="28">H80</f>
        <v>0</v>
      </c>
      <c r="AA63">
        <f t="shared" ref="AA63:AA108" si="29">I80</f>
        <v>0</v>
      </c>
      <c r="AB63">
        <f t="shared" ref="AB63:AB108" si="30">J80</f>
        <v>0</v>
      </c>
      <c r="AC63">
        <f t="shared" ref="AC63:AC108" si="31">K80</f>
        <v>0</v>
      </c>
    </row>
    <row r="64" spans="1:29" ht="20.45" customHeight="1">
      <c r="A64" s="23"/>
      <c r="B64" s="209"/>
      <c r="C64" s="210"/>
      <c r="D64" s="210"/>
      <c r="E64" s="210"/>
      <c r="F64" s="210"/>
      <c r="G64" s="210"/>
      <c r="H64" s="210"/>
      <c r="I64" s="210"/>
      <c r="J64" s="210"/>
      <c r="K64" s="210"/>
      <c r="L64" s="212" t="str">
        <f>L3</f>
        <v/>
      </c>
      <c r="M64" s="212"/>
      <c r="N64" s="212"/>
      <c r="O64" s="212"/>
      <c r="P64" s="212"/>
      <c r="Q64" s="212"/>
      <c r="T64">
        <f t="shared" si="22"/>
        <v>46</v>
      </c>
      <c r="U64">
        <f t="shared" si="23"/>
        <v>0</v>
      </c>
      <c r="V64">
        <f t="shared" si="24"/>
        <v>0</v>
      </c>
      <c r="W64">
        <f t="shared" si="25"/>
        <v>0</v>
      </c>
      <c r="X64">
        <f t="shared" si="26"/>
        <v>0</v>
      </c>
      <c r="Y64">
        <f t="shared" si="27"/>
        <v>0</v>
      </c>
      <c r="Z64">
        <f t="shared" si="28"/>
        <v>0</v>
      </c>
      <c r="AA64">
        <f t="shared" si="29"/>
        <v>0</v>
      </c>
      <c r="AB64">
        <f t="shared" si="30"/>
        <v>0</v>
      </c>
      <c r="AC64">
        <f t="shared" si="31"/>
        <v>0</v>
      </c>
    </row>
    <row r="65" spans="1:29" ht="8.4499999999999993" customHeight="1">
      <c r="A65" s="23"/>
      <c r="B65" s="82"/>
      <c r="C65" s="83"/>
      <c r="D65" s="83"/>
      <c r="E65" s="83"/>
      <c r="F65" s="83"/>
      <c r="G65" s="83"/>
      <c r="H65" s="83"/>
      <c r="I65" s="83"/>
      <c r="J65" s="83"/>
      <c r="K65" s="83"/>
      <c r="L65" s="84"/>
      <c r="M65" s="84"/>
      <c r="N65" s="84"/>
      <c r="O65" s="84"/>
      <c r="P65" s="84"/>
      <c r="Q65" s="84"/>
      <c r="T65">
        <f t="shared" si="22"/>
        <v>47</v>
      </c>
      <c r="U65">
        <f t="shared" si="23"/>
        <v>0</v>
      </c>
      <c r="V65">
        <f t="shared" si="24"/>
        <v>0</v>
      </c>
      <c r="W65">
        <f t="shared" si="25"/>
        <v>0</v>
      </c>
      <c r="X65">
        <f t="shared" si="26"/>
        <v>0</v>
      </c>
      <c r="Y65">
        <f t="shared" si="27"/>
        <v>0</v>
      </c>
      <c r="Z65">
        <f t="shared" si="28"/>
        <v>0</v>
      </c>
      <c r="AA65">
        <f t="shared" si="29"/>
        <v>0</v>
      </c>
      <c r="AB65">
        <f t="shared" si="30"/>
        <v>0</v>
      </c>
      <c r="AC65">
        <f t="shared" si="31"/>
        <v>0</v>
      </c>
    </row>
    <row r="66" spans="1:29" ht="12.6" customHeight="1">
      <c r="A66" s="23"/>
      <c r="B66" s="31">
        <v>31</v>
      </c>
      <c r="C66" s="32">
        <f>VLOOKUP(B66,'参加申込書(NO31~60)'!$A$9:$N$38,2,FALSE)</f>
        <v>0</v>
      </c>
      <c r="D66" s="195">
        <f>VLOOKUP(B66,'参加申込書(NO31~60)'!$A$9:$N$38,4,FALSE)</f>
        <v>0</v>
      </c>
      <c r="E66" s="196"/>
      <c r="F66" s="196"/>
      <c r="G66" s="196"/>
      <c r="H66" s="197"/>
      <c r="I66" s="32">
        <f>VLOOKUP(B66,'参加申込書(NO31~60)'!$A$9:$N$38,6,FALSE)</f>
        <v>0</v>
      </c>
      <c r="J66" s="33">
        <f>VLOOKUP(B66,'参加申込書(NO31~60)'!$A$9:$N$38,12,FALSE)</f>
        <v>0</v>
      </c>
      <c r="K66" s="33">
        <f>VLOOKUP(B66,'参加申込書(NO31~60)'!$A$9:$N$38,13,FALSE)</f>
        <v>0</v>
      </c>
      <c r="L66" s="198"/>
      <c r="M66" s="198"/>
      <c r="N66" s="198"/>
      <c r="O66" s="198"/>
      <c r="P66" s="198"/>
      <c r="Q66" s="198"/>
      <c r="T66">
        <f t="shared" si="22"/>
        <v>48</v>
      </c>
      <c r="U66">
        <f t="shared" si="23"/>
        <v>0</v>
      </c>
      <c r="V66">
        <f t="shared" si="24"/>
        <v>0</v>
      </c>
      <c r="W66">
        <f t="shared" si="25"/>
        <v>0</v>
      </c>
      <c r="X66">
        <f t="shared" si="26"/>
        <v>0</v>
      </c>
      <c r="Y66">
        <f t="shared" si="27"/>
        <v>0</v>
      </c>
      <c r="Z66">
        <f t="shared" si="28"/>
        <v>0</v>
      </c>
      <c r="AA66">
        <f t="shared" si="29"/>
        <v>0</v>
      </c>
      <c r="AB66">
        <f t="shared" si="30"/>
        <v>0</v>
      </c>
      <c r="AC66">
        <f t="shared" si="31"/>
        <v>0</v>
      </c>
    </row>
    <row r="67" spans="1:29" ht="12.6" customHeight="1">
      <c r="A67" s="23"/>
      <c r="B67" s="31">
        <v>32</v>
      </c>
      <c r="C67" s="32">
        <f>VLOOKUP(B67,'参加申込書(NO31~60)'!$A$9:$N$38,2,FALSE)</f>
        <v>0</v>
      </c>
      <c r="D67" s="195">
        <f>VLOOKUP(B67,'参加申込書(NO31~60)'!$A$9:$N$38,4,FALSE)</f>
        <v>0</v>
      </c>
      <c r="E67" s="196"/>
      <c r="F67" s="196"/>
      <c r="G67" s="196"/>
      <c r="H67" s="197"/>
      <c r="I67" s="32">
        <f>VLOOKUP(B67,'参加申込書(NO31~60)'!$A$9:$N$38,6,FALSE)</f>
        <v>0</v>
      </c>
      <c r="J67" s="33">
        <f>VLOOKUP(B67,'参加申込書(NO31~60)'!$A$9:$N$38,12,FALSE)</f>
        <v>0</v>
      </c>
      <c r="K67" s="33">
        <f>VLOOKUP(B67,'参加申込書(NO31~60)'!$A$9:$N$38,13,FALSE)</f>
        <v>0</v>
      </c>
      <c r="L67" s="198"/>
      <c r="M67" s="198"/>
      <c r="N67" s="198"/>
      <c r="O67" s="198"/>
      <c r="P67" s="198"/>
      <c r="Q67" s="198"/>
      <c r="T67">
        <f t="shared" si="22"/>
        <v>49</v>
      </c>
      <c r="U67">
        <f t="shared" si="23"/>
        <v>0</v>
      </c>
      <c r="V67">
        <f t="shared" si="24"/>
        <v>0</v>
      </c>
      <c r="W67">
        <f t="shared" si="25"/>
        <v>0</v>
      </c>
      <c r="X67">
        <f t="shared" si="26"/>
        <v>0</v>
      </c>
      <c r="Y67">
        <f t="shared" si="27"/>
        <v>0</v>
      </c>
      <c r="Z67">
        <f t="shared" si="28"/>
        <v>0</v>
      </c>
      <c r="AA67">
        <f t="shared" si="29"/>
        <v>0</v>
      </c>
      <c r="AB67">
        <f t="shared" si="30"/>
        <v>0</v>
      </c>
      <c r="AC67">
        <f t="shared" si="31"/>
        <v>0</v>
      </c>
    </row>
    <row r="68" spans="1:29" ht="12.6" customHeight="1">
      <c r="A68" s="23"/>
      <c r="B68" s="31">
        <v>33</v>
      </c>
      <c r="C68" s="32">
        <f>VLOOKUP(B68,'参加申込書(NO31~60)'!$A$9:$N$38,2,FALSE)</f>
        <v>0</v>
      </c>
      <c r="D68" s="195">
        <f>VLOOKUP(B68,'参加申込書(NO31~60)'!$A$9:$N$38,4,FALSE)</f>
        <v>0</v>
      </c>
      <c r="E68" s="196"/>
      <c r="F68" s="196"/>
      <c r="G68" s="196"/>
      <c r="H68" s="197"/>
      <c r="I68" s="32">
        <f>VLOOKUP(B68,'参加申込書(NO31~60)'!$A$9:$N$38,6,FALSE)</f>
        <v>0</v>
      </c>
      <c r="J68" s="33">
        <f>VLOOKUP(B68,'参加申込書(NO31~60)'!$A$9:$N$38,12,FALSE)</f>
        <v>0</v>
      </c>
      <c r="K68" s="33">
        <f>VLOOKUP(B68,'参加申込書(NO31~60)'!$A$9:$N$38,13,FALSE)</f>
        <v>0</v>
      </c>
      <c r="L68" s="198"/>
      <c r="M68" s="198"/>
      <c r="N68" s="198"/>
      <c r="O68" s="198"/>
      <c r="P68" s="198"/>
      <c r="Q68" s="198"/>
      <c r="T68">
        <f t="shared" si="22"/>
        <v>50</v>
      </c>
      <c r="U68">
        <f t="shared" si="23"/>
        <v>0</v>
      </c>
      <c r="V68">
        <f t="shared" si="24"/>
        <v>0</v>
      </c>
      <c r="W68">
        <f t="shared" si="25"/>
        <v>0</v>
      </c>
      <c r="X68">
        <f t="shared" si="26"/>
        <v>0</v>
      </c>
      <c r="Y68">
        <f t="shared" si="27"/>
        <v>0</v>
      </c>
      <c r="Z68">
        <f t="shared" si="28"/>
        <v>0</v>
      </c>
      <c r="AA68">
        <f t="shared" si="29"/>
        <v>0</v>
      </c>
      <c r="AB68">
        <f t="shared" si="30"/>
        <v>0</v>
      </c>
      <c r="AC68">
        <f t="shared" si="31"/>
        <v>0</v>
      </c>
    </row>
    <row r="69" spans="1:29" ht="12.6" customHeight="1">
      <c r="A69" s="23"/>
      <c r="B69" s="31">
        <v>34</v>
      </c>
      <c r="C69" s="32">
        <f>VLOOKUP(B69,'参加申込書(NO31~60)'!$A$9:$N$38,2,FALSE)</f>
        <v>0</v>
      </c>
      <c r="D69" s="195">
        <f>VLOOKUP(B69,'参加申込書(NO31~60)'!$A$9:$N$38,4,FALSE)</f>
        <v>0</v>
      </c>
      <c r="E69" s="196"/>
      <c r="F69" s="196"/>
      <c r="G69" s="196"/>
      <c r="H69" s="197"/>
      <c r="I69" s="32">
        <f>VLOOKUP(B69,'参加申込書(NO31~60)'!$A$9:$N$38,6,FALSE)</f>
        <v>0</v>
      </c>
      <c r="J69" s="33">
        <f>VLOOKUP(B69,'参加申込書(NO31~60)'!$A$9:$N$38,12,FALSE)</f>
        <v>0</v>
      </c>
      <c r="K69" s="33">
        <f>VLOOKUP(B69,'参加申込書(NO31~60)'!$A$9:$N$38,13,FALSE)</f>
        <v>0</v>
      </c>
      <c r="L69" s="198"/>
      <c r="M69" s="198"/>
      <c r="N69" s="198"/>
      <c r="O69" s="198"/>
      <c r="P69" s="198"/>
      <c r="Q69" s="198"/>
      <c r="T69">
        <f t="shared" si="22"/>
        <v>51</v>
      </c>
      <c r="U69">
        <f t="shared" si="23"/>
        <v>0</v>
      </c>
      <c r="V69">
        <f t="shared" si="24"/>
        <v>0</v>
      </c>
      <c r="W69">
        <f t="shared" si="25"/>
        <v>0</v>
      </c>
      <c r="X69">
        <f t="shared" si="26"/>
        <v>0</v>
      </c>
      <c r="Y69">
        <f t="shared" si="27"/>
        <v>0</v>
      </c>
      <c r="Z69">
        <f t="shared" si="28"/>
        <v>0</v>
      </c>
      <c r="AA69">
        <f t="shared" si="29"/>
        <v>0</v>
      </c>
      <c r="AB69">
        <f t="shared" si="30"/>
        <v>0</v>
      </c>
      <c r="AC69">
        <f t="shared" si="31"/>
        <v>0</v>
      </c>
    </row>
    <row r="70" spans="1:29" ht="12.6" customHeight="1">
      <c r="A70" s="23"/>
      <c r="B70" s="31">
        <v>35</v>
      </c>
      <c r="C70" s="32">
        <f>VLOOKUP(B70,'参加申込書(NO31~60)'!$A$9:$N$38,2,FALSE)</f>
        <v>0</v>
      </c>
      <c r="D70" s="195">
        <f>VLOOKUP(B70,'参加申込書(NO31~60)'!$A$9:$N$38,4,FALSE)</f>
        <v>0</v>
      </c>
      <c r="E70" s="196"/>
      <c r="F70" s="196"/>
      <c r="G70" s="196"/>
      <c r="H70" s="197"/>
      <c r="I70" s="32">
        <f>VLOOKUP(B70,'参加申込書(NO31~60)'!$A$9:$N$38,6,FALSE)</f>
        <v>0</v>
      </c>
      <c r="J70" s="33">
        <f>VLOOKUP(B70,'参加申込書(NO31~60)'!$A$9:$N$38,12,FALSE)</f>
        <v>0</v>
      </c>
      <c r="K70" s="33">
        <f>VLOOKUP(B70,'参加申込書(NO31~60)'!$A$9:$N$38,13,FALSE)</f>
        <v>0</v>
      </c>
      <c r="L70" s="198"/>
      <c r="M70" s="198"/>
      <c r="N70" s="198"/>
      <c r="O70" s="198"/>
      <c r="P70" s="198"/>
      <c r="Q70" s="198"/>
      <c r="T70">
        <f t="shared" si="22"/>
        <v>52</v>
      </c>
      <c r="U70">
        <f t="shared" si="23"/>
        <v>0</v>
      </c>
      <c r="V70">
        <f t="shared" si="24"/>
        <v>0</v>
      </c>
      <c r="W70">
        <f t="shared" si="25"/>
        <v>0</v>
      </c>
      <c r="X70">
        <f t="shared" si="26"/>
        <v>0</v>
      </c>
      <c r="Y70">
        <f t="shared" si="27"/>
        <v>0</v>
      </c>
      <c r="Z70">
        <f t="shared" si="28"/>
        <v>0</v>
      </c>
      <c r="AA70">
        <f t="shared" si="29"/>
        <v>0</v>
      </c>
      <c r="AB70">
        <f t="shared" si="30"/>
        <v>0</v>
      </c>
      <c r="AC70">
        <f t="shared" si="31"/>
        <v>0</v>
      </c>
    </row>
    <row r="71" spans="1:29" ht="12.6" customHeight="1">
      <c r="A71" s="23"/>
      <c r="B71" s="31">
        <v>36</v>
      </c>
      <c r="C71" s="32">
        <f>VLOOKUP(B71,'参加申込書(NO31~60)'!$A$9:$N$38,2,FALSE)</f>
        <v>0</v>
      </c>
      <c r="D71" s="195">
        <f>VLOOKUP(B71,'参加申込書(NO31~60)'!$A$9:$N$38,4,FALSE)</f>
        <v>0</v>
      </c>
      <c r="E71" s="196"/>
      <c r="F71" s="196"/>
      <c r="G71" s="196"/>
      <c r="H71" s="197"/>
      <c r="I71" s="32">
        <f>VLOOKUP(B71,'参加申込書(NO31~60)'!$A$9:$N$38,6,FALSE)</f>
        <v>0</v>
      </c>
      <c r="J71" s="33">
        <f>VLOOKUP(B71,'参加申込書(NO31~60)'!$A$9:$N$38,12,FALSE)</f>
        <v>0</v>
      </c>
      <c r="K71" s="33">
        <f>VLOOKUP(B71,'参加申込書(NO31~60)'!$A$9:$N$38,13,FALSE)</f>
        <v>0</v>
      </c>
      <c r="L71" s="198"/>
      <c r="M71" s="198"/>
      <c r="N71" s="198"/>
      <c r="O71" s="198"/>
      <c r="P71" s="198"/>
      <c r="Q71" s="198"/>
      <c r="T71">
        <f t="shared" si="22"/>
        <v>53</v>
      </c>
      <c r="U71">
        <f t="shared" si="23"/>
        <v>0</v>
      </c>
      <c r="V71">
        <f t="shared" si="24"/>
        <v>0</v>
      </c>
      <c r="W71">
        <f t="shared" si="25"/>
        <v>0</v>
      </c>
      <c r="X71">
        <f t="shared" si="26"/>
        <v>0</v>
      </c>
      <c r="Y71">
        <f t="shared" si="27"/>
        <v>0</v>
      </c>
      <c r="Z71">
        <f t="shared" si="28"/>
        <v>0</v>
      </c>
      <c r="AA71">
        <f t="shared" si="29"/>
        <v>0</v>
      </c>
      <c r="AB71">
        <f t="shared" si="30"/>
        <v>0</v>
      </c>
      <c r="AC71">
        <f t="shared" si="31"/>
        <v>0</v>
      </c>
    </row>
    <row r="72" spans="1:29" ht="12.6" customHeight="1">
      <c r="A72" s="23"/>
      <c r="B72" s="31">
        <v>37</v>
      </c>
      <c r="C72" s="32">
        <f>VLOOKUP(B72,'参加申込書(NO31~60)'!$A$9:$N$38,2,FALSE)</f>
        <v>0</v>
      </c>
      <c r="D72" s="195">
        <f>VLOOKUP(B72,'参加申込書(NO31~60)'!$A$9:$N$38,4,FALSE)</f>
        <v>0</v>
      </c>
      <c r="E72" s="196"/>
      <c r="F72" s="196"/>
      <c r="G72" s="196"/>
      <c r="H72" s="197"/>
      <c r="I72" s="32">
        <f>VLOOKUP(B72,'参加申込書(NO31~60)'!$A$9:$N$38,6,FALSE)</f>
        <v>0</v>
      </c>
      <c r="J72" s="33">
        <f>VLOOKUP(B72,'参加申込書(NO31~60)'!$A$9:$N$38,12,FALSE)</f>
        <v>0</v>
      </c>
      <c r="K72" s="33">
        <f>VLOOKUP(B72,'参加申込書(NO31~60)'!$A$9:$N$38,13,FALSE)</f>
        <v>0</v>
      </c>
      <c r="L72" s="198"/>
      <c r="M72" s="198"/>
      <c r="N72" s="198"/>
      <c r="O72" s="198"/>
      <c r="P72" s="198"/>
      <c r="Q72" s="198"/>
      <c r="T72">
        <f t="shared" si="22"/>
        <v>54</v>
      </c>
      <c r="U72">
        <f t="shared" si="23"/>
        <v>0</v>
      </c>
      <c r="V72">
        <f t="shared" si="24"/>
        <v>0</v>
      </c>
      <c r="W72">
        <f t="shared" si="25"/>
        <v>0</v>
      </c>
      <c r="X72">
        <f t="shared" si="26"/>
        <v>0</v>
      </c>
      <c r="Y72">
        <f t="shared" si="27"/>
        <v>0</v>
      </c>
      <c r="Z72">
        <f t="shared" si="28"/>
        <v>0</v>
      </c>
      <c r="AA72">
        <f t="shared" si="29"/>
        <v>0</v>
      </c>
      <c r="AB72">
        <f t="shared" si="30"/>
        <v>0</v>
      </c>
      <c r="AC72">
        <f t="shared" si="31"/>
        <v>0</v>
      </c>
    </row>
    <row r="73" spans="1:29" ht="12.6" customHeight="1">
      <c r="A73" s="23"/>
      <c r="B73" s="31">
        <v>38</v>
      </c>
      <c r="C73" s="32">
        <f>VLOOKUP(B73,'参加申込書(NO31~60)'!$A$9:$N$38,2,FALSE)</f>
        <v>0</v>
      </c>
      <c r="D73" s="195">
        <f>VLOOKUP(B73,'参加申込書(NO31~60)'!$A$9:$N$38,4,FALSE)</f>
        <v>0</v>
      </c>
      <c r="E73" s="196"/>
      <c r="F73" s="196"/>
      <c r="G73" s="196"/>
      <c r="H73" s="197"/>
      <c r="I73" s="32">
        <f>VLOOKUP(B73,'参加申込書(NO31~60)'!$A$9:$N$38,6,FALSE)</f>
        <v>0</v>
      </c>
      <c r="J73" s="33">
        <f>VLOOKUP(B73,'参加申込書(NO31~60)'!$A$9:$N$38,12,FALSE)</f>
        <v>0</v>
      </c>
      <c r="K73" s="33">
        <f>VLOOKUP(B73,'参加申込書(NO31~60)'!$A$9:$N$38,13,FALSE)</f>
        <v>0</v>
      </c>
      <c r="L73" s="198"/>
      <c r="M73" s="198"/>
      <c r="N73" s="198"/>
      <c r="O73" s="198"/>
      <c r="P73" s="198"/>
      <c r="Q73" s="198"/>
      <c r="T73">
        <f t="shared" si="22"/>
        <v>55</v>
      </c>
      <c r="U73">
        <f t="shared" si="23"/>
        <v>0</v>
      </c>
      <c r="V73">
        <f t="shared" si="24"/>
        <v>0</v>
      </c>
      <c r="W73">
        <f t="shared" si="25"/>
        <v>0</v>
      </c>
      <c r="X73">
        <f t="shared" si="26"/>
        <v>0</v>
      </c>
      <c r="Y73">
        <f t="shared" si="27"/>
        <v>0</v>
      </c>
      <c r="Z73">
        <f t="shared" si="28"/>
        <v>0</v>
      </c>
      <c r="AA73">
        <f t="shared" si="29"/>
        <v>0</v>
      </c>
      <c r="AB73">
        <f t="shared" si="30"/>
        <v>0</v>
      </c>
      <c r="AC73">
        <f t="shared" si="31"/>
        <v>0</v>
      </c>
    </row>
    <row r="74" spans="1:29" ht="12.6" customHeight="1">
      <c r="A74" s="23"/>
      <c r="B74" s="31">
        <v>39</v>
      </c>
      <c r="C74" s="32">
        <f>VLOOKUP(B74,'参加申込書(NO31~60)'!$A$9:$N$38,2,FALSE)</f>
        <v>0</v>
      </c>
      <c r="D74" s="195">
        <f>VLOOKUP(B74,'参加申込書(NO31~60)'!$A$9:$N$38,4,FALSE)</f>
        <v>0</v>
      </c>
      <c r="E74" s="196"/>
      <c r="F74" s="196"/>
      <c r="G74" s="196"/>
      <c r="H74" s="197"/>
      <c r="I74" s="32">
        <f>VLOOKUP(B74,'参加申込書(NO31~60)'!$A$9:$N$38,6,FALSE)</f>
        <v>0</v>
      </c>
      <c r="J74" s="33">
        <f>VLOOKUP(B74,'参加申込書(NO31~60)'!$A$9:$N$38,12,FALSE)</f>
        <v>0</v>
      </c>
      <c r="K74" s="33">
        <f>VLOOKUP(B74,'参加申込書(NO31~60)'!$A$9:$N$38,13,FALSE)</f>
        <v>0</v>
      </c>
      <c r="L74" s="198"/>
      <c r="M74" s="198"/>
      <c r="N74" s="198"/>
      <c r="O74" s="198"/>
      <c r="P74" s="198"/>
      <c r="Q74" s="198"/>
      <c r="T74">
        <f t="shared" si="22"/>
        <v>56</v>
      </c>
      <c r="U74">
        <f t="shared" si="23"/>
        <v>0</v>
      </c>
      <c r="V74">
        <f t="shared" si="24"/>
        <v>0</v>
      </c>
      <c r="W74">
        <f t="shared" si="25"/>
        <v>0</v>
      </c>
      <c r="X74">
        <f t="shared" si="26"/>
        <v>0</v>
      </c>
      <c r="Y74">
        <f t="shared" si="27"/>
        <v>0</v>
      </c>
      <c r="Z74">
        <f t="shared" si="28"/>
        <v>0</v>
      </c>
      <c r="AA74">
        <f t="shared" si="29"/>
        <v>0</v>
      </c>
      <c r="AB74">
        <f t="shared" si="30"/>
        <v>0</v>
      </c>
      <c r="AC74">
        <f t="shared" si="31"/>
        <v>0</v>
      </c>
    </row>
    <row r="75" spans="1:29" ht="12.6" customHeight="1">
      <c r="A75" s="23"/>
      <c r="B75" s="31">
        <v>40</v>
      </c>
      <c r="C75" s="32">
        <f>VLOOKUP(B75,'参加申込書(NO31~60)'!$A$9:$N$38,2,FALSE)</f>
        <v>0</v>
      </c>
      <c r="D75" s="195">
        <f>VLOOKUP(B75,'参加申込書(NO31~60)'!$A$9:$N$38,4,FALSE)</f>
        <v>0</v>
      </c>
      <c r="E75" s="196"/>
      <c r="F75" s="196"/>
      <c r="G75" s="196"/>
      <c r="H75" s="197"/>
      <c r="I75" s="32">
        <f>VLOOKUP(B75,'参加申込書(NO31~60)'!$A$9:$N$38,6,FALSE)</f>
        <v>0</v>
      </c>
      <c r="J75" s="33">
        <f>VLOOKUP(B75,'参加申込書(NO31~60)'!$A$9:$N$38,12,FALSE)</f>
        <v>0</v>
      </c>
      <c r="K75" s="33">
        <f>VLOOKUP(B75,'参加申込書(NO31~60)'!$A$9:$N$38,13,FALSE)</f>
        <v>0</v>
      </c>
      <c r="L75" s="198"/>
      <c r="M75" s="198"/>
      <c r="N75" s="198"/>
      <c r="O75" s="198"/>
      <c r="P75" s="198"/>
      <c r="Q75" s="198"/>
      <c r="T75">
        <f t="shared" si="22"/>
        <v>57</v>
      </c>
      <c r="U75">
        <f t="shared" si="23"/>
        <v>0</v>
      </c>
      <c r="V75">
        <f t="shared" si="24"/>
        <v>0</v>
      </c>
      <c r="W75">
        <f t="shared" si="25"/>
        <v>0</v>
      </c>
      <c r="X75">
        <f t="shared" si="26"/>
        <v>0</v>
      </c>
      <c r="Y75">
        <f t="shared" si="27"/>
        <v>0</v>
      </c>
      <c r="Z75">
        <f t="shared" si="28"/>
        <v>0</v>
      </c>
      <c r="AA75">
        <f t="shared" si="29"/>
        <v>0</v>
      </c>
      <c r="AB75">
        <f t="shared" si="30"/>
        <v>0</v>
      </c>
      <c r="AC75">
        <f t="shared" si="31"/>
        <v>0</v>
      </c>
    </row>
    <row r="76" spans="1:29" ht="12.6" customHeight="1">
      <c r="A76" s="23"/>
      <c r="B76" s="31">
        <v>41</v>
      </c>
      <c r="C76" s="32">
        <f>VLOOKUP(B76,'参加申込書(NO31~60)'!$A$9:$N$38,2,FALSE)</f>
        <v>0</v>
      </c>
      <c r="D76" s="195">
        <f>VLOOKUP(B76,'参加申込書(NO31~60)'!$A$9:$N$38,4,FALSE)</f>
        <v>0</v>
      </c>
      <c r="E76" s="196"/>
      <c r="F76" s="196"/>
      <c r="G76" s="196"/>
      <c r="H76" s="197"/>
      <c r="I76" s="32">
        <f>VLOOKUP(B76,'参加申込書(NO31~60)'!$A$9:$N$38,6,FALSE)</f>
        <v>0</v>
      </c>
      <c r="J76" s="33">
        <f>VLOOKUP(B76,'参加申込書(NO31~60)'!$A$9:$N$38,12,FALSE)</f>
        <v>0</v>
      </c>
      <c r="K76" s="33">
        <f>VLOOKUP(B76,'参加申込書(NO31~60)'!$A$9:$N$38,13,FALSE)</f>
        <v>0</v>
      </c>
      <c r="L76" s="198"/>
      <c r="M76" s="198"/>
      <c r="N76" s="198"/>
      <c r="O76" s="198"/>
      <c r="P76" s="198"/>
      <c r="Q76" s="198"/>
      <c r="T76">
        <f t="shared" si="22"/>
        <v>58</v>
      </c>
      <c r="U76">
        <f t="shared" si="23"/>
        <v>0</v>
      </c>
      <c r="V76">
        <f t="shared" si="24"/>
        <v>0</v>
      </c>
      <c r="W76">
        <f t="shared" si="25"/>
        <v>0</v>
      </c>
      <c r="X76">
        <f t="shared" si="26"/>
        <v>0</v>
      </c>
      <c r="Y76">
        <f t="shared" si="27"/>
        <v>0</v>
      </c>
      <c r="Z76">
        <f t="shared" si="28"/>
        <v>0</v>
      </c>
      <c r="AA76">
        <f t="shared" si="29"/>
        <v>0</v>
      </c>
      <c r="AB76">
        <f t="shared" si="30"/>
        <v>0</v>
      </c>
      <c r="AC76">
        <f t="shared" si="31"/>
        <v>0</v>
      </c>
    </row>
    <row r="77" spans="1:29" ht="12.6" customHeight="1">
      <c r="A77" s="23"/>
      <c r="B77" s="31">
        <v>42</v>
      </c>
      <c r="C77" s="32">
        <f>VLOOKUP(B77,'参加申込書(NO31~60)'!$A$9:$N$38,2,FALSE)</f>
        <v>0</v>
      </c>
      <c r="D77" s="195">
        <f>VLOOKUP(B77,'参加申込書(NO31~60)'!$A$9:$N$38,4,FALSE)</f>
        <v>0</v>
      </c>
      <c r="E77" s="196"/>
      <c r="F77" s="196"/>
      <c r="G77" s="196"/>
      <c r="H77" s="197"/>
      <c r="I77" s="32">
        <f>VLOOKUP(B77,'参加申込書(NO31~60)'!$A$9:$N$38,6,FALSE)</f>
        <v>0</v>
      </c>
      <c r="J77" s="33">
        <f>VLOOKUP(B77,'参加申込書(NO31~60)'!$A$9:$N$38,12,FALSE)</f>
        <v>0</v>
      </c>
      <c r="K77" s="33">
        <f>VLOOKUP(B77,'参加申込書(NO31~60)'!$A$9:$N$38,13,FALSE)</f>
        <v>0</v>
      </c>
      <c r="L77" s="198"/>
      <c r="M77" s="198"/>
      <c r="N77" s="198"/>
      <c r="O77" s="198"/>
      <c r="P77" s="198"/>
      <c r="Q77" s="198"/>
      <c r="T77">
        <f t="shared" si="22"/>
        <v>59</v>
      </c>
      <c r="U77">
        <f t="shared" si="23"/>
        <v>0</v>
      </c>
      <c r="V77">
        <f t="shared" si="24"/>
        <v>0</v>
      </c>
      <c r="W77">
        <f t="shared" si="25"/>
        <v>0</v>
      </c>
      <c r="X77">
        <f t="shared" si="26"/>
        <v>0</v>
      </c>
      <c r="Y77">
        <f t="shared" si="27"/>
        <v>0</v>
      </c>
      <c r="Z77">
        <f t="shared" si="28"/>
        <v>0</v>
      </c>
      <c r="AA77">
        <f t="shared" si="29"/>
        <v>0</v>
      </c>
      <c r="AB77">
        <f t="shared" si="30"/>
        <v>0</v>
      </c>
      <c r="AC77">
        <f t="shared" si="31"/>
        <v>0</v>
      </c>
    </row>
    <row r="78" spans="1:29" ht="12.6" customHeight="1">
      <c r="A78" s="23"/>
      <c r="B78" s="31">
        <v>43</v>
      </c>
      <c r="C78" s="32">
        <f>VLOOKUP(B78,'参加申込書(NO31~60)'!$A$9:$N$38,2,FALSE)</f>
        <v>0</v>
      </c>
      <c r="D78" s="195">
        <f>VLOOKUP(B78,'参加申込書(NO31~60)'!$A$9:$N$38,4,FALSE)</f>
        <v>0</v>
      </c>
      <c r="E78" s="196"/>
      <c r="F78" s="196"/>
      <c r="G78" s="196"/>
      <c r="H78" s="197"/>
      <c r="I78" s="32">
        <f>VLOOKUP(B78,'参加申込書(NO31~60)'!$A$9:$N$38,6,FALSE)</f>
        <v>0</v>
      </c>
      <c r="J78" s="33">
        <f>VLOOKUP(B78,'参加申込書(NO31~60)'!$A$9:$N$38,12,FALSE)</f>
        <v>0</v>
      </c>
      <c r="K78" s="33">
        <f>VLOOKUP(B78,'参加申込書(NO31~60)'!$A$9:$N$38,13,FALSE)</f>
        <v>0</v>
      </c>
      <c r="L78" s="198"/>
      <c r="M78" s="198"/>
      <c r="N78" s="198"/>
      <c r="O78" s="198"/>
      <c r="P78" s="198"/>
      <c r="Q78" s="198"/>
      <c r="T78">
        <f t="shared" si="22"/>
        <v>60</v>
      </c>
      <c r="U78">
        <f t="shared" si="23"/>
        <v>0</v>
      </c>
      <c r="V78">
        <f t="shared" si="24"/>
        <v>0</v>
      </c>
      <c r="W78">
        <f t="shared" si="25"/>
        <v>0</v>
      </c>
      <c r="X78">
        <f t="shared" si="26"/>
        <v>0</v>
      </c>
      <c r="Y78">
        <f t="shared" si="27"/>
        <v>0</v>
      </c>
      <c r="Z78">
        <f t="shared" si="28"/>
        <v>0</v>
      </c>
      <c r="AA78">
        <f t="shared" si="29"/>
        <v>0</v>
      </c>
      <c r="AB78">
        <f t="shared" si="30"/>
        <v>0</v>
      </c>
      <c r="AC78">
        <f t="shared" si="31"/>
        <v>0</v>
      </c>
    </row>
    <row r="79" spans="1:29" ht="12.6" customHeight="1">
      <c r="A79" s="23"/>
      <c r="B79" s="31">
        <v>44</v>
      </c>
      <c r="C79" s="32">
        <f>VLOOKUP(B79,'参加申込書(NO31~60)'!$A$9:$N$38,2,FALSE)</f>
        <v>0</v>
      </c>
      <c r="D79" s="195">
        <f>VLOOKUP(B79,'参加申込書(NO31~60)'!$A$9:$N$38,4,FALSE)</f>
        <v>0</v>
      </c>
      <c r="E79" s="196"/>
      <c r="F79" s="196"/>
      <c r="G79" s="196"/>
      <c r="H79" s="197"/>
      <c r="I79" s="32">
        <f>VLOOKUP(B79,'参加申込書(NO31~60)'!$A$9:$N$38,6,FALSE)</f>
        <v>0</v>
      </c>
      <c r="J79" s="33">
        <f>VLOOKUP(B79,'参加申込書(NO31~60)'!$A$9:$N$38,12,FALSE)</f>
        <v>0</v>
      </c>
      <c r="K79" s="33">
        <f>VLOOKUP(B79,'参加申込書(NO31~60)'!$A$9:$N$38,13,FALSE)</f>
        <v>0</v>
      </c>
      <c r="L79" s="198"/>
      <c r="M79" s="198"/>
      <c r="N79" s="198"/>
      <c r="O79" s="198"/>
      <c r="P79" s="198"/>
      <c r="Q79" s="198"/>
      <c r="T79">
        <f t="shared" si="22"/>
        <v>61</v>
      </c>
      <c r="U79">
        <f t="shared" si="23"/>
        <v>0</v>
      </c>
      <c r="V79">
        <f t="shared" si="24"/>
        <v>0</v>
      </c>
      <c r="W79">
        <f t="shared" si="25"/>
        <v>0</v>
      </c>
      <c r="X79">
        <f t="shared" si="26"/>
        <v>0</v>
      </c>
      <c r="Y79">
        <f t="shared" si="27"/>
        <v>0</v>
      </c>
      <c r="Z79">
        <f t="shared" si="28"/>
        <v>0</v>
      </c>
      <c r="AA79">
        <f t="shared" si="29"/>
        <v>0</v>
      </c>
      <c r="AB79">
        <f t="shared" si="30"/>
        <v>0</v>
      </c>
      <c r="AC79">
        <f t="shared" si="31"/>
        <v>0</v>
      </c>
    </row>
    <row r="80" spans="1:29" ht="12.6" customHeight="1">
      <c r="A80" s="23"/>
      <c r="B80" s="31">
        <v>45</v>
      </c>
      <c r="C80" s="32">
        <f>VLOOKUP(B80,'参加申込書(NO31~60)'!$A$9:$N$38,2,FALSE)</f>
        <v>0</v>
      </c>
      <c r="D80" s="195">
        <f>VLOOKUP(B80,'参加申込書(NO31~60)'!$A$9:$N$38,4,FALSE)</f>
        <v>0</v>
      </c>
      <c r="E80" s="196"/>
      <c r="F80" s="196"/>
      <c r="G80" s="196"/>
      <c r="H80" s="197"/>
      <c r="I80" s="32">
        <f>VLOOKUP(B80,'参加申込書(NO31~60)'!$A$9:$N$38,6,FALSE)</f>
        <v>0</v>
      </c>
      <c r="J80" s="33">
        <f>VLOOKUP(B80,'参加申込書(NO31~60)'!$A$9:$N$38,12,FALSE)</f>
        <v>0</v>
      </c>
      <c r="K80" s="33">
        <f>VLOOKUP(B80,'参加申込書(NO31~60)'!$A$9:$N$38,13,FALSE)</f>
        <v>0</v>
      </c>
      <c r="L80" s="198"/>
      <c r="M80" s="198"/>
      <c r="N80" s="198"/>
      <c r="O80" s="198"/>
      <c r="P80" s="198"/>
      <c r="Q80" s="198"/>
      <c r="T80">
        <f t="shared" si="22"/>
        <v>62</v>
      </c>
      <c r="U80">
        <f t="shared" si="23"/>
        <v>0</v>
      </c>
      <c r="V80">
        <f t="shared" si="24"/>
        <v>0</v>
      </c>
      <c r="W80">
        <f t="shared" si="25"/>
        <v>0</v>
      </c>
      <c r="X80">
        <f t="shared" si="26"/>
        <v>0</v>
      </c>
      <c r="Y80">
        <f t="shared" si="27"/>
        <v>0</v>
      </c>
      <c r="Z80">
        <f t="shared" si="28"/>
        <v>0</v>
      </c>
      <c r="AA80">
        <f t="shared" si="29"/>
        <v>0</v>
      </c>
      <c r="AB80">
        <f t="shared" si="30"/>
        <v>0</v>
      </c>
      <c r="AC80">
        <f t="shared" si="31"/>
        <v>0</v>
      </c>
    </row>
    <row r="81" spans="1:29" ht="12.6" customHeight="1">
      <c r="A81" s="23"/>
      <c r="B81" s="31">
        <v>46</v>
      </c>
      <c r="C81" s="32">
        <f>VLOOKUP(B81,'参加申込書(NO31~60)'!$A$9:$N$38,2,FALSE)</f>
        <v>0</v>
      </c>
      <c r="D81" s="195">
        <f>VLOOKUP(B81,'参加申込書(NO31~60)'!$A$9:$N$38,4,FALSE)</f>
        <v>0</v>
      </c>
      <c r="E81" s="196"/>
      <c r="F81" s="196"/>
      <c r="G81" s="196"/>
      <c r="H81" s="197"/>
      <c r="I81" s="32">
        <f>VLOOKUP(B81,'参加申込書(NO31~60)'!$A$9:$N$38,6,FALSE)</f>
        <v>0</v>
      </c>
      <c r="J81" s="33">
        <f>VLOOKUP(B81,'参加申込書(NO31~60)'!$A$9:$N$38,12,FALSE)</f>
        <v>0</v>
      </c>
      <c r="K81" s="33">
        <f>VLOOKUP(B81,'参加申込書(NO31~60)'!$A$9:$N$38,13,FALSE)</f>
        <v>0</v>
      </c>
      <c r="L81" s="198"/>
      <c r="M81" s="198"/>
      <c r="N81" s="198"/>
      <c r="O81" s="198"/>
      <c r="P81" s="198"/>
      <c r="Q81" s="198"/>
      <c r="T81">
        <f t="shared" si="22"/>
        <v>63</v>
      </c>
      <c r="U81">
        <f t="shared" si="23"/>
        <v>0</v>
      </c>
      <c r="V81">
        <f t="shared" si="24"/>
        <v>0</v>
      </c>
      <c r="W81">
        <f t="shared" si="25"/>
        <v>0</v>
      </c>
      <c r="X81">
        <f t="shared" si="26"/>
        <v>0</v>
      </c>
      <c r="Y81">
        <f t="shared" si="27"/>
        <v>0</v>
      </c>
      <c r="Z81">
        <f t="shared" si="28"/>
        <v>0</v>
      </c>
      <c r="AA81">
        <f t="shared" si="29"/>
        <v>0</v>
      </c>
      <c r="AB81">
        <f t="shared" si="30"/>
        <v>0</v>
      </c>
      <c r="AC81">
        <f t="shared" si="31"/>
        <v>0</v>
      </c>
    </row>
    <row r="82" spans="1:29" ht="12.6" customHeight="1">
      <c r="A82" s="23"/>
      <c r="B82" s="31">
        <v>47</v>
      </c>
      <c r="C82" s="32">
        <f>VLOOKUP(B82,'参加申込書(NO31~60)'!$A$9:$N$38,2,FALSE)</f>
        <v>0</v>
      </c>
      <c r="D82" s="195">
        <f>VLOOKUP(B82,'参加申込書(NO31~60)'!$A$9:$N$38,4,FALSE)</f>
        <v>0</v>
      </c>
      <c r="E82" s="196"/>
      <c r="F82" s="196"/>
      <c r="G82" s="196"/>
      <c r="H82" s="197"/>
      <c r="I82" s="32">
        <f>VLOOKUP(B82,'参加申込書(NO31~60)'!$A$9:$N$38,6,FALSE)</f>
        <v>0</v>
      </c>
      <c r="J82" s="33">
        <f>VLOOKUP(B82,'参加申込書(NO31~60)'!$A$9:$N$38,12,FALSE)</f>
        <v>0</v>
      </c>
      <c r="K82" s="33">
        <f>VLOOKUP(B82,'参加申込書(NO31~60)'!$A$9:$N$38,13,FALSE)</f>
        <v>0</v>
      </c>
      <c r="L82" s="198"/>
      <c r="M82" s="198"/>
      <c r="N82" s="198"/>
      <c r="O82" s="198"/>
      <c r="P82" s="198"/>
      <c r="Q82" s="198"/>
      <c r="T82">
        <f t="shared" si="22"/>
        <v>64</v>
      </c>
      <c r="U82">
        <f t="shared" si="23"/>
        <v>0</v>
      </c>
      <c r="V82">
        <f t="shared" si="24"/>
        <v>0</v>
      </c>
      <c r="W82">
        <f t="shared" si="25"/>
        <v>0</v>
      </c>
      <c r="X82">
        <f t="shared" si="26"/>
        <v>0</v>
      </c>
      <c r="Y82">
        <f t="shared" si="27"/>
        <v>0</v>
      </c>
      <c r="Z82">
        <f t="shared" si="28"/>
        <v>0</v>
      </c>
      <c r="AA82">
        <f t="shared" si="29"/>
        <v>0</v>
      </c>
      <c r="AB82">
        <f t="shared" si="30"/>
        <v>0</v>
      </c>
      <c r="AC82">
        <f t="shared" si="31"/>
        <v>0</v>
      </c>
    </row>
    <row r="83" spans="1:29" ht="12.6" customHeight="1">
      <c r="A83" s="23"/>
      <c r="B83" s="31">
        <v>48</v>
      </c>
      <c r="C83" s="32">
        <f>VLOOKUP(B83,'参加申込書(NO31~60)'!$A$9:$N$38,2,FALSE)</f>
        <v>0</v>
      </c>
      <c r="D83" s="195">
        <f>VLOOKUP(B83,'参加申込書(NO31~60)'!$A$9:$N$38,4,FALSE)</f>
        <v>0</v>
      </c>
      <c r="E83" s="196"/>
      <c r="F83" s="196"/>
      <c r="G83" s="196"/>
      <c r="H83" s="197"/>
      <c r="I83" s="32">
        <f>VLOOKUP(B83,'参加申込書(NO31~60)'!$A$9:$N$38,6,FALSE)</f>
        <v>0</v>
      </c>
      <c r="J83" s="33">
        <f>VLOOKUP(B83,'参加申込書(NO31~60)'!$A$9:$N$38,12,FALSE)</f>
        <v>0</v>
      </c>
      <c r="K83" s="33">
        <f>VLOOKUP(B83,'参加申込書(NO31~60)'!$A$9:$N$38,13,FALSE)</f>
        <v>0</v>
      </c>
      <c r="L83" s="198"/>
      <c r="M83" s="198"/>
      <c r="N83" s="198"/>
      <c r="O83" s="198"/>
      <c r="P83" s="198"/>
      <c r="Q83" s="198"/>
      <c r="T83">
        <f t="shared" si="22"/>
        <v>65</v>
      </c>
      <c r="U83">
        <f t="shared" si="23"/>
        <v>0</v>
      </c>
      <c r="V83">
        <f t="shared" si="24"/>
        <v>0</v>
      </c>
      <c r="W83">
        <f t="shared" si="25"/>
        <v>0</v>
      </c>
      <c r="X83">
        <f t="shared" si="26"/>
        <v>0</v>
      </c>
      <c r="Y83">
        <f t="shared" si="27"/>
        <v>0</v>
      </c>
      <c r="Z83">
        <f t="shared" si="28"/>
        <v>0</v>
      </c>
      <c r="AA83">
        <f t="shared" si="29"/>
        <v>0</v>
      </c>
      <c r="AB83">
        <f t="shared" si="30"/>
        <v>0</v>
      </c>
      <c r="AC83">
        <f t="shared" si="31"/>
        <v>0</v>
      </c>
    </row>
    <row r="84" spans="1:29" ht="12.6" customHeight="1">
      <c r="A84" s="23"/>
      <c r="B84" s="31">
        <v>49</v>
      </c>
      <c r="C84" s="32">
        <f>VLOOKUP(B84,'参加申込書(NO31~60)'!$A$9:$N$38,2,FALSE)</f>
        <v>0</v>
      </c>
      <c r="D84" s="195">
        <f>VLOOKUP(B84,'参加申込書(NO31~60)'!$A$9:$N$38,4,FALSE)</f>
        <v>0</v>
      </c>
      <c r="E84" s="196"/>
      <c r="F84" s="196"/>
      <c r="G84" s="196"/>
      <c r="H84" s="197"/>
      <c r="I84" s="32">
        <f>VLOOKUP(B84,'参加申込書(NO31~60)'!$A$9:$N$38,6,FALSE)</f>
        <v>0</v>
      </c>
      <c r="J84" s="33">
        <f>VLOOKUP(B84,'参加申込書(NO31~60)'!$A$9:$N$38,12,FALSE)</f>
        <v>0</v>
      </c>
      <c r="K84" s="33">
        <f>VLOOKUP(B84,'参加申込書(NO31~60)'!$A$9:$N$38,13,FALSE)</f>
        <v>0</v>
      </c>
      <c r="L84" s="198"/>
      <c r="M84" s="198"/>
      <c r="N84" s="198"/>
      <c r="O84" s="198"/>
      <c r="P84" s="198"/>
      <c r="Q84" s="198"/>
      <c r="T84">
        <f t="shared" si="22"/>
        <v>66</v>
      </c>
      <c r="U84">
        <f t="shared" si="23"/>
        <v>0</v>
      </c>
      <c r="V84">
        <f t="shared" si="24"/>
        <v>0</v>
      </c>
      <c r="W84">
        <f t="shared" si="25"/>
        <v>0</v>
      </c>
      <c r="X84">
        <f t="shared" si="26"/>
        <v>0</v>
      </c>
      <c r="Y84">
        <f t="shared" si="27"/>
        <v>0</v>
      </c>
      <c r="Z84">
        <f t="shared" si="28"/>
        <v>0</v>
      </c>
      <c r="AA84">
        <f t="shared" si="29"/>
        <v>0</v>
      </c>
      <c r="AB84">
        <f t="shared" si="30"/>
        <v>0</v>
      </c>
      <c r="AC84">
        <f t="shared" si="31"/>
        <v>0</v>
      </c>
    </row>
    <row r="85" spans="1:29" ht="12.6" customHeight="1">
      <c r="A85" s="23"/>
      <c r="B85" s="31">
        <v>50</v>
      </c>
      <c r="C85" s="32">
        <f>VLOOKUP(B85,'参加申込書(NO31~60)'!$A$9:$N$38,2,FALSE)</f>
        <v>0</v>
      </c>
      <c r="D85" s="195">
        <f>VLOOKUP(B85,'参加申込書(NO31~60)'!$A$9:$N$38,4,FALSE)</f>
        <v>0</v>
      </c>
      <c r="E85" s="196"/>
      <c r="F85" s="196"/>
      <c r="G85" s="196"/>
      <c r="H85" s="197"/>
      <c r="I85" s="32">
        <f>VLOOKUP(B85,'参加申込書(NO31~60)'!$A$9:$N$38,6,FALSE)</f>
        <v>0</v>
      </c>
      <c r="J85" s="33">
        <f>VLOOKUP(B85,'参加申込書(NO31~60)'!$A$9:$N$38,12,FALSE)</f>
        <v>0</v>
      </c>
      <c r="K85" s="33">
        <f>VLOOKUP(B85,'参加申込書(NO31~60)'!$A$9:$N$38,13,FALSE)</f>
        <v>0</v>
      </c>
      <c r="L85" s="198"/>
      <c r="M85" s="198"/>
      <c r="N85" s="198"/>
      <c r="O85" s="198"/>
      <c r="P85" s="198"/>
      <c r="Q85" s="198"/>
      <c r="T85">
        <f t="shared" si="22"/>
        <v>67</v>
      </c>
      <c r="U85">
        <f t="shared" si="23"/>
        <v>0</v>
      </c>
      <c r="V85">
        <f t="shared" si="24"/>
        <v>0</v>
      </c>
      <c r="W85">
        <f t="shared" si="25"/>
        <v>0</v>
      </c>
      <c r="X85">
        <f t="shared" si="26"/>
        <v>0</v>
      </c>
      <c r="Y85">
        <f t="shared" si="27"/>
        <v>0</v>
      </c>
      <c r="Z85">
        <f t="shared" si="28"/>
        <v>0</v>
      </c>
      <c r="AA85">
        <f t="shared" si="29"/>
        <v>0</v>
      </c>
      <c r="AB85">
        <f t="shared" si="30"/>
        <v>0</v>
      </c>
      <c r="AC85">
        <f t="shared" si="31"/>
        <v>0</v>
      </c>
    </row>
    <row r="86" spans="1:29" ht="12.6" customHeight="1">
      <c r="A86" s="23"/>
      <c r="B86" s="31">
        <v>51</v>
      </c>
      <c r="C86" s="32">
        <f>VLOOKUP(B86,'参加申込書(NO31~60)'!$A$9:$N$38,2,FALSE)</f>
        <v>0</v>
      </c>
      <c r="D86" s="195">
        <f>VLOOKUP(B86,'参加申込書(NO31~60)'!$A$9:$N$38,4,FALSE)</f>
        <v>0</v>
      </c>
      <c r="E86" s="196"/>
      <c r="F86" s="196"/>
      <c r="G86" s="196"/>
      <c r="H86" s="197"/>
      <c r="I86" s="32">
        <f>VLOOKUP(B86,'参加申込書(NO31~60)'!$A$9:$N$38,6,FALSE)</f>
        <v>0</v>
      </c>
      <c r="J86" s="33">
        <f>VLOOKUP(B86,'参加申込書(NO31~60)'!$A$9:$N$38,12,FALSE)</f>
        <v>0</v>
      </c>
      <c r="K86" s="33">
        <f>VLOOKUP(B86,'参加申込書(NO31~60)'!$A$9:$N$38,13,FALSE)</f>
        <v>0</v>
      </c>
      <c r="L86" s="198"/>
      <c r="M86" s="198"/>
      <c r="N86" s="198"/>
      <c r="O86" s="198"/>
      <c r="P86" s="198"/>
      <c r="Q86" s="198"/>
      <c r="T86">
        <f t="shared" si="22"/>
        <v>68</v>
      </c>
      <c r="U86">
        <f t="shared" si="23"/>
        <v>0</v>
      </c>
      <c r="V86">
        <f t="shared" si="24"/>
        <v>0</v>
      </c>
      <c r="W86">
        <f t="shared" si="25"/>
        <v>0</v>
      </c>
      <c r="X86">
        <f t="shared" si="26"/>
        <v>0</v>
      </c>
      <c r="Y86">
        <f t="shared" si="27"/>
        <v>0</v>
      </c>
      <c r="Z86">
        <f t="shared" si="28"/>
        <v>0</v>
      </c>
      <c r="AA86">
        <f t="shared" si="29"/>
        <v>0</v>
      </c>
      <c r="AB86">
        <f t="shared" si="30"/>
        <v>0</v>
      </c>
      <c r="AC86">
        <f t="shared" si="31"/>
        <v>0</v>
      </c>
    </row>
    <row r="87" spans="1:29" ht="12.6" customHeight="1">
      <c r="A87" s="23"/>
      <c r="B87" s="31">
        <v>52</v>
      </c>
      <c r="C87" s="32">
        <f>VLOOKUP(B87,'参加申込書(NO31~60)'!$A$9:$N$38,2,FALSE)</f>
        <v>0</v>
      </c>
      <c r="D87" s="195">
        <f>VLOOKUP(B87,'参加申込書(NO31~60)'!$A$9:$N$38,4,FALSE)</f>
        <v>0</v>
      </c>
      <c r="E87" s="196"/>
      <c r="F87" s="196"/>
      <c r="G87" s="196"/>
      <c r="H87" s="197"/>
      <c r="I87" s="32">
        <f>VLOOKUP(B87,'参加申込書(NO31~60)'!$A$9:$N$38,6,FALSE)</f>
        <v>0</v>
      </c>
      <c r="J87" s="33">
        <f>VLOOKUP(B87,'参加申込書(NO31~60)'!$A$9:$N$38,12,FALSE)</f>
        <v>0</v>
      </c>
      <c r="K87" s="33">
        <f>VLOOKUP(B87,'参加申込書(NO31~60)'!$A$9:$N$38,13,FALSE)</f>
        <v>0</v>
      </c>
      <c r="L87" s="198"/>
      <c r="M87" s="198"/>
      <c r="N87" s="198"/>
      <c r="O87" s="198"/>
      <c r="P87" s="198"/>
      <c r="Q87" s="198"/>
      <c r="T87">
        <f t="shared" si="22"/>
        <v>69</v>
      </c>
      <c r="U87">
        <f t="shared" si="23"/>
        <v>0</v>
      </c>
      <c r="V87">
        <f t="shared" si="24"/>
        <v>0</v>
      </c>
      <c r="W87">
        <f t="shared" si="25"/>
        <v>0</v>
      </c>
      <c r="X87">
        <f t="shared" si="26"/>
        <v>0</v>
      </c>
      <c r="Y87">
        <f t="shared" si="27"/>
        <v>0</v>
      </c>
      <c r="Z87">
        <f t="shared" si="28"/>
        <v>0</v>
      </c>
      <c r="AA87">
        <f t="shared" si="29"/>
        <v>0</v>
      </c>
      <c r="AB87">
        <f t="shared" si="30"/>
        <v>0</v>
      </c>
      <c r="AC87">
        <f t="shared" si="31"/>
        <v>0</v>
      </c>
    </row>
    <row r="88" spans="1:29" ht="12.6" customHeight="1">
      <c r="A88" s="23"/>
      <c r="B88" s="31">
        <v>53</v>
      </c>
      <c r="C88" s="32">
        <f>VLOOKUP(B88,'参加申込書(NO31~60)'!$A$9:$N$38,2,FALSE)</f>
        <v>0</v>
      </c>
      <c r="D88" s="195">
        <f>VLOOKUP(B88,'参加申込書(NO31~60)'!$A$9:$N$38,4,FALSE)</f>
        <v>0</v>
      </c>
      <c r="E88" s="196"/>
      <c r="F88" s="196"/>
      <c r="G88" s="196"/>
      <c r="H88" s="197"/>
      <c r="I88" s="32">
        <f>VLOOKUP(B88,'参加申込書(NO31~60)'!$A$9:$N$38,6,FALSE)</f>
        <v>0</v>
      </c>
      <c r="J88" s="33">
        <f>VLOOKUP(B88,'参加申込書(NO31~60)'!$A$9:$N$38,12,FALSE)</f>
        <v>0</v>
      </c>
      <c r="K88" s="33">
        <f>VLOOKUP(B88,'参加申込書(NO31~60)'!$A$9:$N$38,13,FALSE)</f>
        <v>0</v>
      </c>
      <c r="L88" s="198"/>
      <c r="M88" s="198"/>
      <c r="N88" s="198"/>
      <c r="O88" s="198"/>
      <c r="P88" s="198"/>
      <c r="Q88" s="198"/>
      <c r="T88">
        <f t="shared" si="22"/>
        <v>70</v>
      </c>
      <c r="U88">
        <f t="shared" si="23"/>
        <v>0</v>
      </c>
      <c r="V88">
        <f t="shared" si="24"/>
        <v>0</v>
      </c>
      <c r="W88">
        <f t="shared" si="25"/>
        <v>0</v>
      </c>
      <c r="X88">
        <f t="shared" si="26"/>
        <v>0</v>
      </c>
      <c r="Y88">
        <f t="shared" si="27"/>
        <v>0</v>
      </c>
      <c r="Z88">
        <f t="shared" si="28"/>
        <v>0</v>
      </c>
      <c r="AA88">
        <f t="shared" si="29"/>
        <v>0</v>
      </c>
      <c r="AB88">
        <f t="shared" si="30"/>
        <v>0</v>
      </c>
      <c r="AC88">
        <f t="shared" si="31"/>
        <v>0</v>
      </c>
    </row>
    <row r="89" spans="1:29" ht="12.6" customHeight="1">
      <c r="A89" s="23"/>
      <c r="B89" s="31">
        <v>54</v>
      </c>
      <c r="C89" s="32">
        <f>VLOOKUP(B89,'参加申込書(NO31~60)'!$A$9:$N$38,2,FALSE)</f>
        <v>0</v>
      </c>
      <c r="D89" s="195">
        <f>VLOOKUP(B89,'参加申込書(NO31~60)'!$A$9:$N$38,4,FALSE)</f>
        <v>0</v>
      </c>
      <c r="E89" s="196"/>
      <c r="F89" s="196"/>
      <c r="G89" s="196"/>
      <c r="H89" s="197"/>
      <c r="I89" s="32">
        <f>VLOOKUP(B89,'参加申込書(NO31~60)'!$A$9:$N$38,6,FALSE)</f>
        <v>0</v>
      </c>
      <c r="J89" s="33">
        <f>VLOOKUP(B89,'参加申込書(NO31~60)'!$A$9:$N$38,12,FALSE)</f>
        <v>0</v>
      </c>
      <c r="K89" s="33">
        <f>VLOOKUP(B89,'参加申込書(NO31~60)'!$A$9:$N$38,13,FALSE)</f>
        <v>0</v>
      </c>
      <c r="L89" s="198"/>
      <c r="M89" s="198"/>
      <c r="N89" s="198"/>
      <c r="O89" s="198"/>
      <c r="P89" s="198"/>
      <c r="Q89" s="198"/>
      <c r="T89">
        <f t="shared" si="22"/>
        <v>71</v>
      </c>
      <c r="U89">
        <f t="shared" si="23"/>
        <v>0</v>
      </c>
      <c r="V89">
        <f t="shared" si="24"/>
        <v>0</v>
      </c>
      <c r="W89">
        <f t="shared" si="25"/>
        <v>0</v>
      </c>
      <c r="X89">
        <f t="shared" si="26"/>
        <v>0</v>
      </c>
      <c r="Y89">
        <f t="shared" si="27"/>
        <v>0</v>
      </c>
      <c r="Z89">
        <f t="shared" si="28"/>
        <v>0</v>
      </c>
      <c r="AA89">
        <f t="shared" si="29"/>
        <v>0</v>
      </c>
      <c r="AB89">
        <f t="shared" si="30"/>
        <v>0</v>
      </c>
      <c r="AC89">
        <f t="shared" si="31"/>
        <v>0</v>
      </c>
    </row>
    <row r="90" spans="1:29" ht="12.6" customHeight="1">
      <c r="A90" s="23"/>
      <c r="B90" s="31">
        <v>55</v>
      </c>
      <c r="C90" s="32">
        <f>VLOOKUP(B90,'参加申込書(NO31~60)'!$A$9:$N$38,2,FALSE)</f>
        <v>0</v>
      </c>
      <c r="D90" s="195">
        <f>VLOOKUP(B90,'参加申込書(NO31~60)'!$A$9:$N$38,4,FALSE)</f>
        <v>0</v>
      </c>
      <c r="E90" s="196"/>
      <c r="F90" s="196"/>
      <c r="G90" s="196"/>
      <c r="H90" s="197"/>
      <c r="I90" s="32">
        <f>VLOOKUP(B90,'参加申込書(NO31~60)'!$A$9:$N$38,6,FALSE)</f>
        <v>0</v>
      </c>
      <c r="J90" s="33">
        <f>VLOOKUP(B90,'参加申込書(NO31~60)'!$A$9:$N$38,12,FALSE)</f>
        <v>0</v>
      </c>
      <c r="K90" s="33">
        <f>VLOOKUP(B90,'参加申込書(NO31~60)'!$A$9:$N$38,13,FALSE)</f>
        <v>0</v>
      </c>
      <c r="L90" s="198"/>
      <c r="M90" s="198"/>
      <c r="N90" s="198"/>
      <c r="O90" s="198"/>
      <c r="P90" s="198"/>
      <c r="Q90" s="198"/>
      <c r="T90">
        <f t="shared" si="22"/>
        <v>72</v>
      </c>
      <c r="U90">
        <f t="shared" si="23"/>
        <v>0</v>
      </c>
      <c r="V90">
        <f t="shared" si="24"/>
        <v>0</v>
      </c>
      <c r="W90">
        <f t="shared" si="25"/>
        <v>0</v>
      </c>
      <c r="X90">
        <f t="shared" si="26"/>
        <v>0</v>
      </c>
      <c r="Y90">
        <f t="shared" si="27"/>
        <v>0</v>
      </c>
      <c r="Z90">
        <f t="shared" si="28"/>
        <v>0</v>
      </c>
      <c r="AA90">
        <f t="shared" si="29"/>
        <v>0</v>
      </c>
      <c r="AB90">
        <f t="shared" si="30"/>
        <v>0</v>
      </c>
      <c r="AC90">
        <f t="shared" si="31"/>
        <v>0</v>
      </c>
    </row>
    <row r="91" spans="1:29" ht="12.6" customHeight="1">
      <c r="A91" s="23"/>
      <c r="B91" s="31">
        <v>56</v>
      </c>
      <c r="C91" s="32">
        <f>VLOOKUP(B91,'参加申込書(NO31~60)'!$A$9:$N$38,2,FALSE)</f>
        <v>0</v>
      </c>
      <c r="D91" s="195">
        <f>VLOOKUP(B91,'参加申込書(NO31~60)'!$A$9:$N$38,4,FALSE)</f>
        <v>0</v>
      </c>
      <c r="E91" s="196"/>
      <c r="F91" s="196"/>
      <c r="G91" s="196"/>
      <c r="H91" s="197"/>
      <c r="I91" s="32">
        <f>VLOOKUP(B91,'参加申込書(NO31~60)'!$A$9:$N$38,6,FALSE)</f>
        <v>0</v>
      </c>
      <c r="J91" s="33">
        <f>VLOOKUP(B91,'参加申込書(NO31~60)'!$A$9:$N$38,12,FALSE)</f>
        <v>0</v>
      </c>
      <c r="K91" s="33">
        <f>VLOOKUP(B91,'参加申込書(NO31~60)'!$A$9:$N$38,13,FALSE)</f>
        <v>0</v>
      </c>
      <c r="L91" s="198"/>
      <c r="M91" s="198"/>
      <c r="N91" s="198"/>
      <c r="O91" s="198"/>
      <c r="P91" s="198"/>
      <c r="Q91" s="198"/>
      <c r="T91">
        <f t="shared" si="22"/>
        <v>73</v>
      </c>
      <c r="U91">
        <f t="shared" si="23"/>
        <v>0</v>
      </c>
      <c r="V91">
        <f t="shared" si="24"/>
        <v>0</v>
      </c>
      <c r="W91">
        <f t="shared" si="25"/>
        <v>0</v>
      </c>
      <c r="X91">
        <f t="shared" si="26"/>
        <v>0</v>
      </c>
      <c r="Y91">
        <f t="shared" si="27"/>
        <v>0</v>
      </c>
      <c r="Z91">
        <f t="shared" si="28"/>
        <v>0</v>
      </c>
      <c r="AA91">
        <f t="shared" si="29"/>
        <v>0</v>
      </c>
      <c r="AB91">
        <f t="shared" si="30"/>
        <v>0</v>
      </c>
      <c r="AC91">
        <f t="shared" si="31"/>
        <v>0</v>
      </c>
    </row>
    <row r="92" spans="1:29" ht="12.6" customHeight="1">
      <c r="A92" s="23"/>
      <c r="B92" s="31">
        <v>57</v>
      </c>
      <c r="C92" s="32">
        <f>VLOOKUP(B92,'参加申込書(NO31~60)'!$A$9:$N$38,2,FALSE)</f>
        <v>0</v>
      </c>
      <c r="D92" s="195">
        <f>VLOOKUP(B92,'参加申込書(NO31~60)'!$A$9:$N$38,4,FALSE)</f>
        <v>0</v>
      </c>
      <c r="E92" s="196"/>
      <c r="F92" s="196"/>
      <c r="G92" s="196"/>
      <c r="H92" s="197"/>
      <c r="I92" s="32">
        <f>VLOOKUP(B92,'参加申込書(NO31~60)'!$A$9:$N$38,6,FALSE)</f>
        <v>0</v>
      </c>
      <c r="J92" s="33">
        <f>VLOOKUP(B92,'参加申込書(NO31~60)'!$A$9:$N$38,12,FALSE)</f>
        <v>0</v>
      </c>
      <c r="K92" s="33">
        <f>VLOOKUP(B92,'参加申込書(NO31~60)'!$A$9:$N$38,13,FALSE)</f>
        <v>0</v>
      </c>
      <c r="L92" s="198"/>
      <c r="M92" s="198"/>
      <c r="N92" s="198"/>
      <c r="O92" s="198"/>
      <c r="P92" s="198"/>
      <c r="Q92" s="198"/>
      <c r="T92">
        <f t="shared" si="22"/>
        <v>74</v>
      </c>
      <c r="U92">
        <f t="shared" si="23"/>
        <v>0</v>
      </c>
      <c r="V92">
        <f t="shared" si="24"/>
        <v>0</v>
      </c>
      <c r="W92">
        <f t="shared" si="25"/>
        <v>0</v>
      </c>
      <c r="X92">
        <f t="shared" si="26"/>
        <v>0</v>
      </c>
      <c r="Y92">
        <f t="shared" si="27"/>
        <v>0</v>
      </c>
      <c r="Z92">
        <f t="shared" si="28"/>
        <v>0</v>
      </c>
      <c r="AA92">
        <f t="shared" si="29"/>
        <v>0</v>
      </c>
      <c r="AB92">
        <f t="shared" si="30"/>
        <v>0</v>
      </c>
      <c r="AC92">
        <f t="shared" si="31"/>
        <v>0</v>
      </c>
    </row>
    <row r="93" spans="1:29" ht="12.6" customHeight="1">
      <c r="A93" s="23"/>
      <c r="B93" s="31">
        <v>58</v>
      </c>
      <c r="C93" s="32">
        <f>VLOOKUP(B93,'参加申込書(NO31~60)'!$A$9:$N$38,2,FALSE)</f>
        <v>0</v>
      </c>
      <c r="D93" s="195">
        <f>VLOOKUP(B93,'参加申込書(NO31~60)'!$A$9:$N$38,4,FALSE)</f>
        <v>0</v>
      </c>
      <c r="E93" s="196"/>
      <c r="F93" s="196"/>
      <c r="G93" s="196"/>
      <c r="H93" s="197"/>
      <c r="I93" s="32">
        <f>VLOOKUP(B93,'参加申込書(NO31~60)'!$A$9:$N$38,6,FALSE)</f>
        <v>0</v>
      </c>
      <c r="J93" s="33">
        <f>VLOOKUP(B93,'参加申込書(NO31~60)'!$A$9:$N$38,12,FALSE)</f>
        <v>0</v>
      </c>
      <c r="K93" s="33">
        <f>VLOOKUP(B93,'参加申込書(NO31~60)'!$A$9:$N$38,13,FALSE)</f>
        <v>0</v>
      </c>
      <c r="L93" s="198"/>
      <c r="M93" s="198"/>
      <c r="N93" s="198"/>
      <c r="O93" s="198"/>
      <c r="P93" s="198"/>
      <c r="Q93" s="198"/>
      <c r="T93">
        <f t="shared" si="22"/>
        <v>75</v>
      </c>
      <c r="U93">
        <f t="shared" si="23"/>
        <v>0</v>
      </c>
      <c r="V93">
        <f t="shared" si="24"/>
        <v>0</v>
      </c>
      <c r="W93">
        <f t="shared" si="25"/>
        <v>0</v>
      </c>
      <c r="X93">
        <f t="shared" si="26"/>
        <v>0</v>
      </c>
      <c r="Y93">
        <f t="shared" si="27"/>
        <v>0</v>
      </c>
      <c r="Z93">
        <f t="shared" si="28"/>
        <v>0</v>
      </c>
      <c r="AA93">
        <f t="shared" si="29"/>
        <v>0</v>
      </c>
      <c r="AB93">
        <f t="shared" si="30"/>
        <v>0</v>
      </c>
      <c r="AC93">
        <f t="shared" si="31"/>
        <v>0</v>
      </c>
    </row>
    <row r="94" spans="1:29" ht="12.6" customHeight="1">
      <c r="A94" s="23"/>
      <c r="B94" s="31">
        <v>59</v>
      </c>
      <c r="C94" s="32">
        <f>VLOOKUP(B94,'参加申込書(NO31~60)'!$A$9:$N$38,2,FALSE)</f>
        <v>0</v>
      </c>
      <c r="D94" s="195">
        <f>VLOOKUP(B94,'参加申込書(NO31~60)'!$A$9:$N$38,4,FALSE)</f>
        <v>0</v>
      </c>
      <c r="E94" s="196"/>
      <c r="F94" s="196"/>
      <c r="G94" s="196"/>
      <c r="H94" s="197"/>
      <c r="I94" s="32">
        <f>VLOOKUP(B94,'参加申込書(NO31~60)'!$A$9:$N$38,6,FALSE)</f>
        <v>0</v>
      </c>
      <c r="J94" s="33">
        <f>VLOOKUP(B94,'参加申込書(NO31~60)'!$A$9:$N$38,12,FALSE)</f>
        <v>0</v>
      </c>
      <c r="K94" s="33">
        <f>VLOOKUP(B94,'参加申込書(NO31~60)'!$A$9:$N$38,13,FALSE)</f>
        <v>0</v>
      </c>
      <c r="L94" s="198"/>
      <c r="M94" s="198"/>
      <c r="N94" s="198"/>
      <c r="O94" s="198"/>
      <c r="P94" s="198"/>
      <c r="Q94" s="198"/>
      <c r="T94">
        <f t="shared" si="22"/>
        <v>76</v>
      </c>
      <c r="U94">
        <f t="shared" si="23"/>
        <v>0</v>
      </c>
      <c r="V94">
        <f t="shared" si="24"/>
        <v>0</v>
      </c>
      <c r="W94">
        <f t="shared" si="25"/>
        <v>0</v>
      </c>
      <c r="X94">
        <f t="shared" si="26"/>
        <v>0</v>
      </c>
      <c r="Y94">
        <f t="shared" si="27"/>
        <v>0</v>
      </c>
      <c r="Z94">
        <f t="shared" si="28"/>
        <v>0</v>
      </c>
      <c r="AA94">
        <f t="shared" si="29"/>
        <v>0</v>
      </c>
      <c r="AB94">
        <f t="shared" si="30"/>
        <v>0</v>
      </c>
      <c r="AC94">
        <f t="shared" si="31"/>
        <v>0</v>
      </c>
    </row>
    <row r="95" spans="1:29" ht="12.6" customHeight="1">
      <c r="A95" s="23"/>
      <c r="B95" s="31">
        <v>60</v>
      </c>
      <c r="C95" s="32">
        <f>VLOOKUP(B95,'参加申込書(NO31~60)'!$A$9:$N$38,2,FALSE)</f>
        <v>0</v>
      </c>
      <c r="D95" s="195">
        <f>VLOOKUP(B95,'参加申込書(NO31~60)'!$A$9:$N$38,4,FALSE)</f>
        <v>0</v>
      </c>
      <c r="E95" s="196"/>
      <c r="F95" s="196"/>
      <c r="G95" s="196"/>
      <c r="H95" s="197"/>
      <c r="I95" s="32">
        <f>VLOOKUP(B95,'参加申込書(NO31~60)'!$A$9:$N$38,6,FALSE)</f>
        <v>0</v>
      </c>
      <c r="J95" s="33">
        <f>VLOOKUP(B95,'参加申込書(NO31~60)'!$A$9:$N$38,12,FALSE)</f>
        <v>0</v>
      </c>
      <c r="K95" s="33">
        <f>VLOOKUP(B95,'参加申込書(NO31~60)'!$A$9:$N$38,13,FALSE)</f>
        <v>0</v>
      </c>
      <c r="L95" s="198"/>
      <c r="M95" s="198"/>
      <c r="N95" s="198"/>
      <c r="O95" s="198"/>
      <c r="P95" s="198"/>
      <c r="Q95" s="198"/>
      <c r="T95">
        <f t="shared" si="22"/>
        <v>77</v>
      </c>
      <c r="U95">
        <f t="shared" si="23"/>
        <v>0</v>
      </c>
      <c r="V95">
        <f t="shared" si="24"/>
        <v>0</v>
      </c>
      <c r="W95">
        <f t="shared" si="25"/>
        <v>0</v>
      </c>
      <c r="X95">
        <f t="shared" si="26"/>
        <v>0</v>
      </c>
      <c r="Y95">
        <f t="shared" si="27"/>
        <v>0</v>
      </c>
      <c r="Z95">
        <f t="shared" si="28"/>
        <v>0</v>
      </c>
      <c r="AA95">
        <f t="shared" si="29"/>
        <v>0</v>
      </c>
      <c r="AB95">
        <f t="shared" si="30"/>
        <v>0</v>
      </c>
      <c r="AC95">
        <f t="shared" si="31"/>
        <v>0</v>
      </c>
    </row>
    <row r="96" spans="1:29" ht="12.6" customHeight="1">
      <c r="A96" s="23"/>
      <c r="B96" s="31">
        <v>61</v>
      </c>
      <c r="C96" s="32">
        <f>VLOOKUP(B96,'参加申込書(NO61~90)'!$A$9:$N$38,2,FALSE)</f>
        <v>0</v>
      </c>
      <c r="D96" s="195">
        <f>VLOOKUP(B96,'参加申込書(NO61~90)'!$A$9:$N$38,4,FALSE)</f>
        <v>0</v>
      </c>
      <c r="E96" s="196"/>
      <c r="F96" s="196"/>
      <c r="G96" s="196"/>
      <c r="H96" s="197"/>
      <c r="I96" s="32">
        <f>VLOOKUP(B96,'参加申込書(NO61~90)'!$A$9:$N$38,6,FALSE)</f>
        <v>0</v>
      </c>
      <c r="J96" s="33">
        <f>VLOOKUP(B96,'参加申込書(NO61~90)'!$A$9:$N$38,12,FALSE)</f>
        <v>0</v>
      </c>
      <c r="K96" s="33">
        <f>VLOOKUP(B96,'参加申込書(NO61~90)'!$A$9:$N$38,13,FALSE)</f>
        <v>0</v>
      </c>
      <c r="L96" s="198"/>
      <c r="M96" s="198"/>
      <c r="N96" s="198"/>
      <c r="O96" s="198"/>
      <c r="P96" s="198"/>
      <c r="Q96" s="198"/>
      <c r="T96">
        <f t="shared" si="22"/>
        <v>78</v>
      </c>
      <c r="U96">
        <f t="shared" si="23"/>
        <v>0</v>
      </c>
      <c r="V96">
        <f t="shared" si="24"/>
        <v>0</v>
      </c>
      <c r="W96">
        <f t="shared" si="25"/>
        <v>0</v>
      </c>
      <c r="X96">
        <f t="shared" si="26"/>
        <v>0</v>
      </c>
      <c r="Y96">
        <f t="shared" si="27"/>
        <v>0</v>
      </c>
      <c r="Z96">
        <f t="shared" si="28"/>
        <v>0</v>
      </c>
      <c r="AA96">
        <f t="shared" si="29"/>
        <v>0</v>
      </c>
      <c r="AB96">
        <f t="shared" si="30"/>
        <v>0</v>
      </c>
      <c r="AC96">
        <f t="shared" si="31"/>
        <v>0</v>
      </c>
    </row>
    <row r="97" spans="1:29" ht="12.6" customHeight="1">
      <c r="A97" s="23"/>
      <c r="B97" s="31">
        <v>62</v>
      </c>
      <c r="C97" s="32">
        <f>VLOOKUP(B97,'参加申込書(NO61~90)'!$A$9:$N$38,2,FALSE)</f>
        <v>0</v>
      </c>
      <c r="D97" s="195">
        <f>VLOOKUP(B97,'参加申込書(NO61~90)'!$A$9:$N$38,4,FALSE)</f>
        <v>0</v>
      </c>
      <c r="E97" s="196"/>
      <c r="F97" s="196"/>
      <c r="G97" s="196"/>
      <c r="H97" s="197"/>
      <c r="I97" s="32">
        <f>VLOOKUP(B97,'参加申込書(NO61~90)'!$A$9:$N$38,6,FALSE)</f>
        <v>0</v>
      </c>
      <c r="J97" s="33">
        <f>VLOOKUP(B97,'参加申込書(NO61~90)'!$A$9:$N$38,12,FALSE)</f>
        <v>0</v>
      </c>
      <c r="K97" s="33">
        <f>VLOOKUP(B97,'参加申込書(NO61~90)'!$A$9:$N$38,13,FALSE)</f>
        <v>0</v>
      </c>
      <c r="L97" s="198"/>
      <c r="M97" s="198"/>
      <c r="N97" s="198"/>
      <c r="O97" s="198"/>
      <c r="P97" s="198"/>
      <c r="Q97" s="198"/>
      <c r="T97">
        <f t="shared" si="22"/>
        <v>79</v>
      </c>
      <c r="U97">
        <f t="shared" si="23"/>
        <v>0</v>
      </c>
      <c r="V97">
        <f t="shared" si="24"/>
        <v>0</v>
      </c>
      <c r="W97">
        <f t="shared" si="25"/>
        <v>0</v>
      </c>
      <c r="X97">
        <f t="shared" si="26"/>
        <v>0</v>
      </c>
      <c r="Y97">
        <f t="shared" si="27"/>
        <v>0</v>
      </c>
      <c r="Z97">
        <f t="shared" si="28"/>
        <v>0</v>
      </c>
      <c r="AA97">
        <f t="shared" si="29"/>
        <v>0</v>
      </c>
      <c r="AB97">
        <f t="shared" si="30"/>
        <v>0</v>
      </c>
      <c r="AC97">
        <f t="shared" si="31"/>
        <v>0</v>
      </c>
    </row>
    <row r="98" spans="1:29" ht="12.6" customHeight="1">
      <c r="A98" s="23"/>
      <c r="B98" s="31">
        <v>63</v>
      </c>
      <c r="C98" s="32">
        <f>VLOOKUP(B98,'参加申込書(NO61~90)'!$A$9:$N$38,2,FALSE)</f>
        <v>0</v>
      </c>
      <c r="D98" s="195">
        <f>VLOOKUP(B98,'参加申込書(NO61~90)'!$A$9:$N$38,4,FALSE)</f>
        <v>0</v>
      </c>
      <c r="E98" s="196"/>
      <c r="F98" s="196"/>
      <c r="G98" s="196"/>
      <c r="H98" s="197"/>
      <c r="I98" s="32">
        <f>VLOOKUP(B98,'参加申込書(NO61~90)'!$A$9:$N$38,6,FALSE)</f>
        <v>0</v>
      </c>
      <c r="J98" s="33">
        <f>VLOOKUP(B98,'参加申込書(NO61~90)'!$A$9:$N$38,12,FALSE)</f>
        <v>0</v>
      </c>
      <c r="K98" s="33">
        <f>VLOOKUP(B98,'参加申込書(NO61~90)'!$A$9:$N$38,13,FALSE)</f>
        <v>0</v>
      </c>
      <c r="L98" s="198"/>
      <c r="M98" s="198"/>
      <c r="N98" s="198"/>
      <c r="O98" s="198"/>
      <c r="P98" s="198"/>
      <c r="Q98" s="198"/>
      <c r="T98">
        <f t="shared" si="22"/>
        <v>80</v>
      </c>
      <c r="U98">
        <f t="shared" si="23"/>
        <v>0</v>
      </c>
      <c r="V98">
        <f t="shared" si="24"/>
        <v>0</v>
      </c>
      <c r="W98">
        <f t="shared" si="25"/>
        <v>0</v>
      </c>
      <c r="X98">
        <f t="shared" si="26"/>
        <v>0</v>
      </c>
      <c r="Y98">
        <f t="shared" si="27"/>
        <v>0</v>
      </c>
      <c r="Z98">
        <f t="shared" si="28"/>
        <v>0</v>
      </c>
      <c r="AA98">
        <f t="shared" si="29"/>
        <v>0</v>
      </c>
      <c r="AB98">
        <f t="shared" si="30"/>
        <v>0</v>
      </c>
      <c r="AC98">
        <f t="shared" si="31"/>
        <v>0</v>
      </c>
    </row>
    <row r="99" spans="1:29" ht="12.6" customHeight="1">
      <c r="A99" s="23"/>
      <c r="B99" s="31">
        <v>64</v>
      </c>
      <c r="C99" s="32">
        <f>VLOOKUP(B99,'参加申込書(NO61~90)'!$A$9:$N$38,2,FALSE)</f>
        <v>0</v>
      </c>
      <c r="D99" s="195">
        <f>VLOOKUP(B99,'参加申込書(NO61~90)'!$A$9:$N$38,4,FALSE)</f>
        <v>0</v>
      </c>
      <c r="E99" s="196"/>
      <c r="F99" s="196"/>
      <c r="G99" s="196"/>
      <c r="H99" s="197"/>
      <c r="I99" s="32">
        <f>VLOOKUP(B99,'参加申込書(NO61~90)'!$A$9:$N$38,6,FALSE)</f>
        <v>0</v>
      </c>
      <c r="J99" s="33">
        <f>VLOOKUP(B99,'参加申込書(NO61~90)'!$A$9:$N$38,12,FALSE)</f>
        <v>0</v>
      </c>
      <c r="K99" s="33">
        <f>VLOOKUP(B99,'参加申込書(NO61~90)'!$A$9:$N$38,13,FALSE)</f>
        <v>0</v>
      </c>
      <c r="L99" s="198"/>
      <c r="M99" s="198"/>
      <c r="N99" s="198"/>
      <c r="O99" s="198"/>
      <c r="P99" s="198"/>
      <c r="Q99" s="198"/>
      <c r="T99">
        <f t="shared" si="22"/>
        <v>81</v>
      </c>
      <c r="U99">
        <f t="shared" si="23"/>
        <v>0</v>
      </c>
      <c r="V99">
        <f t="shared" si="24"/>
        <v>0</v>
      </c>
      <c r="W99">
        <f t="shared" si="25"/>
        <v>0</v>
      </c>
      <c r="X99">
        <f t="shared" si="26"/>
        <v>0</v>
      </c>
      <c r="Y99">
        <f t="shared" si="27"/>
        <v>0</v>
      </c>
      <c r="Z99">
        <f t="shared" si="28"/>
        <v>0</v>
      </c>
      <c r="AA99">
        <f t="shared" si="29"/>
        <v>0</v>
      </c>
      <c r="AB99">
        <f t="shared" si="30"/>
        <v>0</v>
      </c>
      <c r="AC99">
        <f t="shared" si="31"/>
        <v>0</v>
      </c>
    </row>
    <row r="100" spans="1:29" ht="12.6" customHeight="1">
      <c r="A100" s="23"/>
      <c r="B100" s="31">
        <v>65</v>
      </c>
      <c r="C100" s="32">
        <f>VLOOKUP(B100,'参加申込書(NO61~90)'!$A$9:$N$38,2,FALSE)</f>
        <v>0</v>
      </c>
      <c r="D100" s="195">
        <f>VLOOKUP(B100,'参加申込書(NO61~90)'!$A$9:$N$38,4,FALSE)</f>
        <v>0</v>
      </c>
      <c r="E100" s="196"/>
      <c r="F100" s="196"/>
      <c r="G100" s="196"/>
      <c r="H100" s="197"/>
      <c r="I100" s="32">
        <f>VLOOKUP(B100,'参加申込書(NO61~90)'!$A$9:$N$38,6,FALSE)</f>
        <v>0</v>
      </c>
      <c r="J100" s="33">
        <f>VLOOKUP(B100,'参加申込書(NO61~90)'!$A$9:$N$38,12,FALSE)</f>
        <v>0</v>
      </c>
      <c r="K100" s="33">
        <f>VLOOKUP(B100,'参加申込書(NO61~90)'!$A$9:$N$38,13,FALSE)</f>
        <v>0</v>
      </c>
      <c r="L100" s="198"/>
      <c r="M100" s="198"/>
      <c r="N100" s="198"/>
      <c r="O100" s="198"/>
      <c r="P100" s="198"/>
      <c r="Q100" s="198"/>
      <c r="T100">
        <f t="shared" si="22"/>
        <v>82</v>
      </c>
      <c r="U100">
        <f t="shared" si="23"/>
        <v>0</v>
      </c>
      <c r="V100">
        <f t="shared" si="24"/>
        <v>0</v>
      </c>
      <c r="W100">
        <f t="shared" si="25"/>
        <v>0</v>
      </c>
      <c r="X100">
        <f t="shared" si="26"/>
        <v>0</v>
      </c>
      <c r="Y100">
        <f t="shared" si="27"/>
        <v>0</v>
      </c>
      <c r="Z100">
        <f t="shared" si="28"/>
        <v>0</v>
      </c>
      <c r="AA100">
        <f t="shared" si="29"/>
        <v>0</v>
      </c>
      <c r="AB100">
        <f t="shared" si="30"/>
        <v>0</v>
      </c>
      <c r="AC100">
        <f t="shared" si="31"/>
        <v>0</v>
      </c>
    </row>
    <row r="101" spans="1:29" ht="12.6" customHeight="1">
      <c r="A101" s="23"/>
      <c r="B101" s="31">
        <v>66</v>
      </c>
      <c r="C101" s="32">
        <f>VLOOKUP(B101,'参加申込書(NO61~90)'!$A$9:$N$38,2,FALSE)</f>
        <v>0</v>
      </c>
      <c r="D101" s="195">
        <f>VLOOKUP(B101,'参加申込書(NO61~90)'!$A$9:$N$38,4,FALSE)</f>
        <v>0</v>
      </c>
      <c r="E101" s="196"/>
      <c r="F101" s="196"/>
      <c r="G101" s="196"/>
      <c r="H101" s="197"/>
      <c r="I101" s="32">
        <f>VLOOKUP(B101,'参加申込書(NO61~90)'!$A$9:$N$38,6,FALSE)</f>
        <v>0</v>
      </c>
      <c r="J101" s="33">
        <f>VLOOKUP(B101,'参加申込書(NO61~90)'!$A$9:$N$38,12,FALSE)</f>
        <v>0</v>
      </c>
      <c r="K101" s="33">
        <f>VLOOKUP(B101,'参加申込書(NO61~90)'!$A$9:$N$38,13,FALSE)</f>
        <v>0</v>
      </c>
      <c r="L101" s="198"/>
      <c r="M101" s="198"/>
      <c r="N101" s="198"/>
      <c r="O101" s="198"/>
      <c r="P101" s="198"/>
      <c r="Q101" s="198"/>
      <c r="T101">
        <f t="shared" si="22"/>
        <v>83</v>
      </c>
      <c r="U101">
        <f t="shared" si="23"/>
        <v>0</v>
      </c>
      <c r="V101">
        <f t="shared" si="24"/>
        <v>0</v>
      </c>
      <c r="W101">
        <f t="shared" si="25"/>
        <v>0</v>
      </c>
      <c r="X101">
        <f t="shared" si="26"/>
        <v>0</v>
      </c>
      <c r="Y101">
        <f t="shared" si="27"/>
        <v>0</v>
      </c>
      <c r="Z101">
        <f t="shared" si="28"/>
        <v>0</v>
      </c>
      <c r="AA101">
        <f t="shared" si="29"/>
        <v>0</v>
      </c>
      <c r="AB101">
        <f t="shared" si="30"/>
        <v>0</v>
      </c>
      <c r="AC101">
        <f t="shared" si="31"/>
        <v>0</v>
      </c>
    </row>
    <row r="102" spans="1:29" ht="12.6" customHeight="1">
      <c r="A102" s="23"/>
      <c r="B102" s="31">
        <v>67</v>
      </c>
      <c r="C102" s="32">
        <f>VLOOKUP(B102,'参加申込書(NO61~90)'!$A$9:$N$38,2,FALSE)</f>
        <v>0</v>
      </c>
      <c r="D102" s="195">
        <f>VLOOKUP(B102,'参加申込書(NO61~90)'!$A$9:$N$38,4,FALSE)</f>
        <v>0</v>
      </c>
      <c r="E102" s="196"/>
      <c r="F102" s="196"/>
      <c r="G102" s="196"/>
      <c r="H102" s="197"/>
      <c r="I102" s="32">
        <f>VLOOKUP(B102,'参加申込書(NO61~90)'!$A$9:$N$38,6,FALSE)</f>
        <v>0</v>
      </c>
      <c r="J102" s="33">
        <f>VLOOKUP(B102,'参加申込書(NO61~90)'!$A$9:$N$38,12,FALSE)</f>
        <v>0</v>
      </c>
      <c r="K102" s="33">
        <f>VLOOKUP(B102,'参加申込書(NO61~90)'!$A$9:$N$38,13,FALSE)</f>
        <v>0</v>
      </c>
      <c r="L102" s="198"/>
      <c r="M102" s="198"/>
      <c r="N102" s="198"/>
      <c r="O102" s="198"/>
      <c r="P102" s="198"/>
      <c r="Q102" s="198"/>
      <c r="T102">
        <f t="shared" si="22"/>
        <v>84</v>
      </c>
      <c r="U102">
        <f t="shared" si="23"/>
        <v>0</v>
      </c>
      <c r="V102">
        <f t="shared" si="24"/>
        <v>0</v>
      </c>
      <c r="W102">
        <f t="shared" si="25"/>
        <v>0</v>
      </c>
      <c r="X102">
        <f t="shared" si="26"/>
        <v>0</v>
      </c>
      <c r="Y102">
        <f t="shared" si="27"/>
        <v>0</v>
      </c>
      <c r="Z102">
        <f t="shared" si="28"/>
        <v>0</v>
      </c>
      <c r="AA102">
        <f t="shared" si="29"/>
        <v>0</v>
      </c>
      <c r="AB102">
        <f t="shared" si="30"/>
        <v>0</v>
      </c>
      <c r="AC102">
        <f t="shared" si="31"/>
        <v>0</v>
      </c>
    </row>
    <row r="103" spans="1:29" ht="12.6" customHeight="1">
      <c r="A103" s="23"/>
      <c r="B103" s="31">
        <v>68</v>
      </c>
      <c r="C103" s="32">
        <f>VLOOKUP(B103,'参加申込書(NO61~90)'!$A$9:$N$38,2,FALSE)</f>
        <v>0</v>
      </c>
      <c r="D103" s="195">
        <f>VLOOKUP(B103,'参加申込書(NO61~90)'!$A$9:$N$38,4,FALSE)</f>
        <v>0</v>
      </c>
      <c r="E103" s="196"/>
      <c r="F103" s="196"/>
      <c r="G103" s="196"/>
      <c r="H103" s="197"/>
      <c r="I103" s="32">
        <f>VLOOKUP(B103,'参加申込書(NO61~90)'!$A$9:$N$38,6,FALSE)</f>
        <v>0</v>
      </c>
      <c r="J103" s="33">
        <f>VLOOKUP(B103,'参加申込書(NO61~90)'!$A$9:$N$38,12,FALSE)</f>
        <v>0</v>
      </c>
      <c r="K103" s="33">
        <f>VLOOKUP(B103,'参加申込書(NO61~90)'!$A$9:$N$38,13,FALSE)</f>
        <v>0</v>
      </c>
      <c r="L103" s="198"/>
      <c r="M103" s="198"/>
      <c r="N103" s="198"/>
      <c r="O103" s="198"/>
      <c r="P103" s="198"/>
      <c r="Q103" s="198"/>
      <c r="T103">
        <f t="shared" si="22"/>
        <v>85</v>
      </c>
      <c r="U103">
        <f t="shared" si="23"/>
        <v>0</v>
      </c>
      <c r="V103">
        <f t="shared" si="24"/>
        <v>0</v>
      </c>
      <c r="W103">
        <f t="shared" si="25"/>
        <v>0</v>
      </c>
      <c r="X103">
        <f t="shared" si="26"/>
        <v>0</v>
      </c>
      <c r="Y103">
        <f t="shared" si="27"/>
        <v>0</v>
      </c>
      <c r="Z103">
        <f t="shared" si="28"/>
        <v>0</v>
      </c>
      <c r="AA103">
        <f t="shared" si="29"/>
        <v>0</v>
      </c>
      <c r="AB103">
        <f t="shared" si="30"/>
        <v>0</v>
      </c>
      <c r="AC103">
        <f t="shared" si="31"/>
        <v>0</v>
      </c>
    </row>
    <row r="104" spans="1:29" ht="12.6" customHeight="1">
      <c r="A104" s="23"/>
      <c r="B104" s="31">
        <v>69</v>
      </c>
      <c r="C104" s="32">
        <f>VLOOKUP(B104,'参加申込書(NO61~90)'!$A$9:$N$38,2,FALSE)</f>
        <v>0</v>
      </c>
      <c r="D104" s="195">
        <f>VLOOKUP(B104,'参加申込書(NO61~90)'!$A$9:$N$38,4,FALSE)</f>
        <v>0</v>
      </c>
      <c r="E104" s="196"/>
      <c r="F104" s="196"/>
      <c r="G104" s="196"/>
      <c r="H104" s="197"/>
      <c r="I104" s="32">
        <f>VLOOKUP(B104,'参加申込書(NO61~90)'!$A$9:$N$38,6,FALSE)</f>
        <v>0</v>
      </c>
      <c r="J104" s="33">
        <f>VLOOKUP(B104,'参加申込書(NO61~90)'!$A$9:$N$38,12,FALSE)</f>
        <v>0</v>
      </c>
      <c r="K104" s="33">
        <f>VLOOKUP(B104,'参加申込書(NO61~90)'!$A$9:$N$38,13,FALSE)</f>
        <v>0</v>
      </c>
      <c r="L104" s="198"/>
      <c r="M104" s="198"/>
      <c r="N104" s="198"/>
      <c r="O104" s="198"/>
      <c r="P104" s="198"/>
      <c r="Q104" s="198"/>
      <c r="T104">
        <f t="shared" si="22"/>
        <v>86</v>
      </c>
      <c r="U104">
        <f t="shared" si="23"/>
        <v>0</v>
      </c>
      <c r="V104">
        <f t="shared" si="24"/>
        <v>0</v>
      </c>
      <c r="W104">
        <f t="shared" si="25"/>
        <v>0</v>
      </c>
      <c r="X104">
        <f t="shared" si="26"/>
        <v>0</v>
      </c>
      <c r="Y104">
        <f t="shared" si="27"/>
        <v>0</v>
      </c>
      <c r="Z104">
        <f t="shared" si="28"/>
        <v>0</v>
      </c>
      <c r="AA104">
        <f t="shared" si="29"/>
        <v>0</v>
      </c>
      <c r="AB104">
        <f t="shared" si="30"/>
        <v>0</v>
      </c>
      <c r="AC104">
        <f t="shared" si="31"/>
        <v>0</v>
      </c>
    </row>
    <row r="105" spans="1:29" ht="12.6" customHeight="1">
      <c r="A105" s="23"/>
      <c r="B105" s="31">
        <v>70</v>
      </c>
      <c r="C105" s="32">
        <f>VLOOKUP(B105,'参加申込書(NO61~90)'!$A$9:$N$38,2,FALSE)</f>
        <v>0</v>
      </c>
      <c r="D105" s="195">
        <f>VLOOKUP(B105,'参加申込書(NO61~90)'!$A$9:$N$38,4,FALSE)</f>
        <v>0</v>
      </c>
      <c r="E105" s="196"/>
      <c r="F105" s="196"/>
      <c r="G105" s="196"/>
      <c r="H105" s="197"/>
      <c r="I105" s="32">
        <f>VLOOKUP(B105,'参加申込書(NO61~90)'!$A$9:$N$38,6,FALSE)</f>
        <v>0</v>
      </c>
      <c r="J105" s="33">
        <f>VLOOKUP(B105,'参加申込書(NO61~90)'!$A$9:$N$38,12,FALSE)</f>
        <v>0</v>
      </c>
      <c r="K105" s="33">
        <f>VLOOKUP(B105,'参加申込書(NO61~90)'!$A$9:$N$38,13,FALSE)</f>
        <v>0</v>
      </c>
      <c r="L105" s="198"/>
      <c r="M105" s="198"/>
      <c r="N105" s="198"/>
      <c r="O105" s="198"/>
      <c r="P105" s="198"/>
      <c r="Q105" s="198"/>
      <c r="T105">
        <f t="shared" si="22"/>
        <v>87</v>
      </c>
      <c r="U105">
        <f t="shared" si="23"/>
        <v>0</v>
      </c>
      <c r="V105">
        <f t="shared" si="24"/>
        <v>0</v>
      </c>
      <c r="W105">
        <f t="shared" si="25"/>
        <v>0</v>
      </c>
      <c r="X105">
        <f t="shared" si="26"/>
        <v>0</v>
      </c>
      <c r="Y105">
        <f t="shared" si="27"/>
        <v>0</v>
      </c>
      <c r="Z105">
        <f t="shared" si="28"/>
        <v>0</v>
      </c>
      <c r="AA105">
        <f t="shared" si="29"/>
        <v>0</v>
      </c>
      <c r="AB105">
        <f t="shared" si="30"/>
        <v>0</v>
      </c>
      <c r="AC105">
        <f t="shared" si="31"/>
        <v>0</v>
      </c>
    </row>
    <row r="106" spans="1:29" ht="12.6" customHeight="1">
      <c r="A106" s="23"/>
      <c r="B106" s="31">
        <v>71</v>
      </c>
      <c r="C106" s="32">
        <f>VLOOKUP(B106,'参加申込書(NO61~90)'!$A$9:$N$38,2,FALSE)</f>
        <v>0</v>
      </c>
      <c r="D106" s="195">
        <f>VLOOKUP(B106,'参加申込書(NO61~90)'!$A$9:$N$38,4,FALSE)</f>
        <v>0</v>
      </c>
      <c r="E106" s="196"/>
      <c r="F106" s="196"/>
      <c r="G106" s="196"/>
      <c r="H106" s="197"/>
      <c r="I106" s="32">
        <f>VLOOKUP(B106,'参加申込書(NO61~90)'!$A$9:$N$38,6,FALSE)</f>
        <v>0</v>
      </c>
      <c r="J106" s="33">
        <f>VLOOKUP(B106,'参加申込書(NO61~90)'!$A$9:$N$38,12,FALSE)</f>
        <v>0</v>
      </c>
      <c r="K106" s="33">
        <f>VLOOKUP(B106,'参加申込書(NO61~90)'!$A$9:$N$38,13,FALSE)</f>
        <v>0</v>
      </c>
      <c r="L106" s="198"/>
      <c r="M106" s="198"/>
      <c r="N106" s="198"/>
      <c r="O106" s="198"/>
      <c r="P106" s="198"/>
      <c r="Q106" s="198"/>
      <c r="T106">
        <f t="shared" si="22"/>
        <v>88</v>
      </c>
      <c r="U106">
        <f t="shared" si="23"/>
        <v>0</v>
      </c>
      <c r="V106">
        <f t="shared" si="24"/>
        <v>0</v>
      </c>
      <c r="W106">
        <f t="shared" si="25"/>
        <v>0</v>
      </c>
      <c r="X106">
        <f t="shared" si="26"/>
        <v>0</v>
      </c>
      <c r="Y106">
        <f t="shared" si="27"/>
        <v>0</v>
      </c>
      <c r="Z106">
        <f t="shared" si="28"/>
        <v>0</v>
      </c>
      <c r="AA106">
        <f t="shared" si="29"/>
        <v>0</v>
      </c>
      <c r="AB106">
        <f t="shared" si="30"/>
        <v>0</v>
      </c>
      <c r="AC106">
        <f t="shared" si="31"/>
        <v>0</v>
      </c>
    </row>
    <row r="107" spans="1:29" ht="12.6" customHeight="1">
      <c r="A107" s="23"/>
      <c r="B107" s="31">
        <v>72</v>
      </c>
      <c r="C107" s="32">
        <f>VLOOKUP(B107,'参加申込書(NO61~90)'!$A$9:$N$38,2,FALSE)</f>
        <v>0</v>
      </c>
      <c r="D107" s="195">
        <f>VLOOKUP(B107,'参加申込書(NO61~90)'!$A$9:$N$38,4,FALSE)</f>
        <v>0</v>
      </c>
      <c r="E107" s="196"/>
      <c r="F107" s="196"/>
      <c r="G107" s="196"/>
      <c r="H107" s="197"/>
      <c r="I107" s="32">
        <f>VLOOKUP(B107,'参加申込書(NO61~90)'!$A$9:$N$38,6,FALSE)</f>
        <v>0</v>
      </c>
      <c r="J107" s="33">
        <f>VLOOKUP(B107,'参加申込書(NO61~90)'!$A$9:$N$38,12,FALSE)</f>
        <v>0</v>
      </c>
      <c r="K107" s="33">
        <f>VLOOKUP(B107,'参加申込書(NO61~90)'!$A$9:$N$38,13,FALSE)</f>
        <v>0</v>
      </c>
      <c r="L107" s="198"/>
      <c r="M107" s="198"/>
      <c r="N107" s="198"/>
      <c r="O107" s="198"/>
      <c r="P107" s="198"/>
      <c r="Q107" s="198"/>
      <c r="T107">
        <f t="shared" si="22"/>
        <v>89</v>
      </c>
      <c r="U107">
        <f t="shared" si="23"/>
        <v>0</v>
      </c>
      <c r="V107">
        <f t="shared" si="24"/>
        <v>0</v>
      </c>
      <c r="W107">
        <f t="shared" si="25"/>
        <v>0</v>
      </c>
      <c r="X107">
        <f t="shared" si="26"/>
        <v>0</v>
      </c>
      <c r="Y107">
        <f t="shared" si="27"/>
        <v>0</v>
      </c>
      <c r="Z107">
        <f t="shared" si="28"/>
        <v>0</v>
      </c>
      <c r="AA107">
        <f t="shared" si="29"/>
        <v>0</v>
      </c>
      <c r="AB107">
        <f t="shared" si="30"/>
        <v>0</v>
      </c>
      <c r="AC107">
        <f t="shared" si="31"/>
        <v>0</v>
      </c>
    </row>
    <row r="108" spans="1:29" ht="12.6" customHeight="1">
      <c r="A108" s="23"/>
      <c r="B108" s="31">
        <v>73</v>
      </c>
      <c r="C108" s="32">
        <f>VLOOKUP(B108,'参加申込書(NO61~90)'!$A$9:$N$38,2,FALSE)</f>
        <v>0</v>
      </c>
      <c r="D108" s="195">
        <f>VLOOKUP(B108,'参加申込書(NO61~90)'!$A$9:$N$38,4,FALSE)</f>
        <v>0</v>
      </c>
      <c r="E108" s="196"/>
      <c r="F108" s="196"/>
      <c r="G108" s="196"/>
      <c r="H108" s="197"/>
      <c r="I108" s="32">
        <f>VLOOKUP(B108,'参加申込書(NO61~90)'!$A$9:$N$38,6,FALSE)</f>
        <v>0</v>
      </c>
      <c r="J108" s="33">
        <f>VLOOKUP(B108,'参加申込書(NO61~90)'!$A$9:$N$38,12,FALSE)</f>
        <v>0</v>
      </c>
      <c r="K108" s="33">
        <f>VLOOKUP(B108,'参加申込書(NO61~90)'!$A$9:$N$38,13,FALSE)</f>
        <v>0</v>
      </c>
      <c r="L108" s="198"/>
      <c r="M108" s="198"/>
      <c r="N108" s="198"/>
      <c r="O108" s="198"/>
      <c r="P108" s="198"/>
      <c r="Q108" s="198"/>
      <c r="T108">
        <f t="shared" si="22"/>
        <v>90</v>
      </c>
      <c r="U108">
        <f t="shared" si="23"/>
        <v>0</v>
      </c>
      <c r="V108">
        <f t="shared" si="24"/>
        <v>0</v>
      </c>
      <c r="W108">
        <f t="shared" si="25"/>
        <v>0</v>
      </c>
      <c r="X108">
        <f t="shared" si="26"/>
        <v>0</v>
      </c>
      <c r="Y108">
        <f t="shared" si="27"/>
        <v>0</v>
      </c>
      <c r="Z108">
        <f t="shared" si="28"/>
        <v>0</v>
      </c>
      <c r="AA108">
        <f t="shared" si="29"/>
        <v>0</v>
      </c>
      <c r="AB108">
        <f t="shared" si="30"/>
        <v>0</v>
      </c>
      <c r="AC108">
        <f t="shared" si="31"/>
        <v>0</v>
      </c>
    </row>
    <row r="109" spans="1:29" ht="12.6" customHeight="1">
      <c r="A109" s="23"/>
      <c r="B109" s="31">
        <v>74</v>
      </c>
      <c r="C109" s="32">
        <f>VLOOKUP(B109,'参加申込書(NO61~90)'!$A$9:$N$38,2,FALSE)</f>
        <v>0</v>
      </c>
      <c r="D109" s="195">
        <f>VLOOKUP(B109,'参加申込書(NO61~90)'!$A$9:$N$38,4,FALSE)</f>
        <v>0</v>
      </c>
      <c r="E109" s="196"/>
      <c r="F109" s="196"/>
      <c r="G109" s="196"/>
      <c r="H109" s="197"/>
      <c r="I109" s="32">
        <f>VLOOKUP(B109,'参加申込書(NO61~90)'!$A$9:$N$38,6,FALSE)</f>
        <v>0</v>
      </c>
      <c r="J109" s="33">
        <f>VLOOKUP(B109,'参加申込書(NO61~90)'!$A$9:$N$38,12,FALSE)</f>
        <v>0</v>
      </c>
      <c r="K109" s="33">
        <f>VLOOKUP(B109,'参加申込書(NO61~90)'!$A$9:$N$38,13,FALSE)</f>
        <v>0</v>
      </c>
      <c r="L109" s="198"/>
      <c r="M109" s="198"/>
      <c r="N109" s="198"/>
      <c r="O109" s="198"/>
      <c r="P109" s="198"/>
      <c r="Q109" s="198"/>
    </row>
    <row r="110" spans="1:29" ht="12.6" customHeight="1">
      <c r="A110" s="23"/>
      <c r="B110" s="31">
        <v>75</v>
      </c>
      <c r="C110" s="32">
        <f>VLOOKUP(B110,'参加申込書(NO61~90)'!$A$9:$N$38,2,FALSE)</f>
        <v>0</v>
      </c>
      <c r="D110" s="195">
        <f>VLOOKUP(B110,'参加申込書(NO61~90)'!$A$9:$N$38,4,FALSE)</f>
        <v>0</v>
      </c>
      <c r="E110" s="196"/>
      <c r="F110" s="196"/>
      <c r="G110" s="196"/>
      <c r="H110" s="197"/>
      <c r="I110" s="32">
        <f>VLOOKUP(B110,'参加申込書(NO61~90)'!$A$9:$N$38,6,FALSE)</f>
        <v>0</v>
      </c>
      <c r="J110" s="33">
        <f>VLOOKUP(B110,'参加申込書(NO61~90)'!$A$9:$N$38,12,FALSE)</f>
        <v>0</v>
      </c>
      <c r="K110" s="33">
        <f>VLOOKUP(B110,'参加申込書(NO61~90)'!$A$9:$N$38,13,FALSE)</f>
        <v>0</v>
      </c>
      <c r="L110" s="198"/>
      <c r="M110" s="198"/>
      <c r="N110" s="198"/>
      <c r="O110" s="198"/>
      <c r="P110" s="198"/>
      <c r="Q110" s="198"/>
    </row>
    <row r="111" spans="1:29" ht="12.6" customHeight="1">
      <c r="A111" s="23"/>
      <c r="B111" s="31">
        <v>76</v>
      </c>
      <c r="C111" s="32">
        <f>VLOOKUP(B111,'参加申込書(NO61~90)'!$A$9:$N$38,2,FALSE)</f>
        <v>0</v>
      </c>
      <c r="D111" s="195">
        <f>VLOOKUP(B111,'参加申込書(NO61~90)'!$A$9:$N$38,4,FALSE)</f>
        <v>0</v>
      </c>
      <c r="E111" s="196"/>
      <c r="F111" s="196"/>
      <c r="G111" s="196"/>
      <c r="H111" s="197"/>
      <c r="I111" s="32">
        <f>VLOOKUP(B111,'参加申込書(NO61~90)'!$A$9:$N$38,6,FALSE)</f>
        <v>0</v>
      </c>
      <c r="J111" s="33">
        <f>VLOOKUP(B111,'参加申込書(NO61~90)'!$A$9:$N$38,12,FALSE)</f>
        <v>0</v>
      </c>
      <c r="K111" s="33">
        <f>VLOOKUP(B111,'参加申込書(NO61~90)'!$A$9:$N$38,13,FALSE)</f>
        <v>0</v>
      </c>
      <c r="L111" s="198"/>
      <c r="M111" s="198"/>
      <c r="N111" s="198"/>
      <c r="O111" s="198"/>
      <c r="P111" s="198"/>
      <c r="Q111" s="198"/>
    </row>
    <row r="112" spans="1:29" ht="12.6" customHeight="1">
      <c r="A112" s="23"/>
      <c r="B112" s="31">
        <v>77</v>
      </c>
      <c r="C112" s="32">
        <f>VLOOKUP(B112,'参加申込書(NO61~90)'!$A$9:$N$38,2,FALSE)</f>
        <v>0</v>
      </c>
      <c r="D112" s="195">
        <f>VLOOKUP(B112,'参加申込書(NO61~90)'!$A$9:$N$38,4,FALSE)</f>
        <v>0</v>
      </c>
      <c r="E112" s="196"/>
      <c r="F112" s="196"/>
      <c r="G112" s="196"/>
      <c r="H112" s="197"/>
      <c r="I112" s="32">
        <f>VLOOKUP(B112,'参加申込書(NO61~90)'!$A$9:$N$38,6,FALSE)</f>
        <v>0</v>
      </c>
      <c r="J112" s="33">
        <f>VLOOKUP(B112,'参加申込書(NO61~90)'!$A$9:$N$38,12,FALSE)</f>
        <v>0</v>
      </c>
      <c r="K112" s="33">
        <f>VLOOKUP(B112,'参加申込書(NO61~90)'!$A$9:$N$38,13,FALSE)</f>
        <v>0</v>
      </c>
      <c r="L112" s="198"/>
      <c r="M112" s="198"/>
      <c r="N112" s="198"/>
      <c r="O112" s="198"/>
      <c r="P112" s="198"/>
      <c r="Q112" s="198"/>
    </row>
    <row r="113" spans="1:17" ht="12.6" customHeight="1">
      <c r="A113" s="23"/>
      <c r="B113" s="31">
        <v>78</v>
      </c>
      <c r="C113" s="32">
        <f>VLOOKUP(B113,'参加申込書(NO61~90)'!$A$9:$N$38,2,FALSE)</f>
        <v>0</v>
      </c>
      <c r="D113" s="195">
        <f>VLOOKUP(B113,'参加申込書(NO61~90)'!$A$9:$N$38,4,FALSE)</f>
        <v>0</v>
      </c>
      <c r="E113" s="196"/>
      <c r="F113" s="196"/>
      <c r="G113" s="196"/>
      <c r="H113" s="197"/>
      <c r="I113" s="32">
        <f>VLOOKUP(B113,'参加申込書(NO61~90)'!$A$9:$N$38,6,FALSE)</f>
        <v>0</v>
      </c>
      <c r="J113" s="33">
        <f>VLOOKUP(B113,'参加申込書(NO61~90)'!$A$9:$N$38,12,FALSE)</f>
        <v>0</v>
      </c>
      <c r="K113" s="33">
        <f>VLOOKUP(B113,'参加申込書(NO61~90)'!$A$9:$N$38,13,FALSE)</f>
        <v>0</v>
      </c>
      <c r="L113" s="198"/>
      <c r="M113" s="198"/>
      <c r="N113" s="198"/>
      <c r="O113" s="198"/>
      <c r="P113" s="198"/>
      <c r="Q113" s="198"/>
    </row>
    <row r="114" spans="1:17" ht="12.6" customHeight="1">
      <c r="A114" s="23"/>
      <c r="B114" s="31">
        <v>79</v>
      </c>
      <c r="C114" s="32">
        <f>VLOOKUP(B114,'参加申込書(NO61~90)'!$A$9:$N$38,2,FALSE)</f>
        <v>0</v>
      </c>
      <c r="D114" s="195">
        <f>VLOOKUP(B114,'参加申込書(NO61~90)'!$A$9:$N$38,4,FALSE)</f>
        <v>0</v>
      </c>
      <c r="E114" s="196"/>
      <c r="F114" s="196"/>
      <c r="G114" s="196"/>
      <c r="H114" s="197"/>
      <c r="I114" s="32">
        <f>VLOOKUP(B114,'参加申込書(NO61~90)'!$A$9:$N$38,6,FALSE)</f>
        <v>0</v>
      </c>
      <c r="J114" s="33">
        <f>VLOOKUP(B114,'参加申込書(NO61~90)'!$A$9:$N$38,12,FALSE)</f>
        <v>0</v>
      </c>
      <c r="K114" s="33">
        <f>VLOOKUP(B114,'参加申込書(NO61~90)'!$A$9:$N$38,13,FALSE)</f>
        <v>0</v>
      </c>
      <c r="L114" s="198"/>
      <c r="M114" s="198"/>
      <c r="N114" s="198"/>
      <c r="O114" s="198"/>
      <c r="P114" s="198"/>
      <c r="Q114" s="198"/>
    </row>
    <row r="115" spans="1:17" ht="12.6" customHeight="1">
      <c r="A115" s="23"/>
      <c r="B115" s="31">
        <v>80</v>
      </c>
      <c r="C115" s="32">
        <f>VLOOKUP(B115,'参加申込書(NO61~90)'!$A$9:$N$38,2,FALSE)</f>
        <v>0</v>
      </c>
      <c r="D115" s="195">
        <f>VLOOKUP(B115,'参加申込書(NO61~90)'!$A$9:$N$38,4,FALSE)</f>
        <v>0</v>
      </c>
      <c r="E115" s="196"/>
      <c r="F115" s="196"/>
      <c r="G115" s="196"/>
      <c r="H115" s="197"/>
      <c r="I115" s="32">
        <f>VLOOKUP(B115,'参加申込書(NO61~90)'!$A$9:$N$38,6,FALSE)</f>
        <v>0</v>
      </c>
      <c r="J115" s="33">
        <f>VLOOKUP(B115,'参加申込書(NO61~90)'!$A$9:$N$38,12,FALSE)</f>
        <v>0</v>
      </c>
      <c r="K115" s="33">
        <f>VLOOKUP(B115,'参加申込書(NO61~90)'!$A$9:$N$38,13,FALSE)</f>
        <v>0</v>
      </c>
      <c r="L115" s="198"/>
      <c r="M115" s="198"/>
      <c r="N115" s="198"/>
      <c r="O115" s="198"/>
      <c r="P115" s="198"/>
      <c r="Q115" s="198"/>
    </row>
    <row r="116" spans="1:17" ht="12.6" customHeight="1">
      <c r="A116" s="23"/>
      <c r="B116" s="31">
        <v>81</v>
      </c>
      <c r="C116" s="32">
        <f>VLOOKUP(B116,'参加申込書(NO61~90)'!$A$9:$N$38,2,FALSE)</f>
        <v>0</v>
      </c>
      <c r="D116" s="195">
        <f>VLOOKUP(B116,'参加申込書(NO61~90)'!$A$9:$N$38,4,FALSE)</f>
        <v>0</v>
      </c>
      <c r="E116" s="196"/>
      <c r="F116" s="196"/>
      <c r="G116" s="196"/>
      <c r="H116" s="197"/>
      <c r="I116" s="32">
        <f>VLOOKUP(B116,'参加申込書(NO61~90)'!$A$9:$N$38,6,FALSE)</f>
        <v>0</v>
      </c>
      <c r="J116" s="33">
        <f>VLOOKUP(B116,'参加申込書(NO61~90)'!$A$9:$N$38,12,FALSE)</f>
        <v>0</v>
      </c>
      <c r="K116" s="33">
        <f>VLOOKUP(B116,'参加申込書(NO61~90)'!$A$9:$N$38,13,FALSE)</f>
        <v>0</v>
      </c>
      <c r="L116" s="198"/>
      <c r="M116" s="198"/>
      <c r="N116" s="198"/>
      <c r="O116" s="198"/>
      <c r="P116" s="198"/>
      <c r="Q116" s="198"/>
    </row>
    <row r="117" spans="1:17" ht="12.6" customHeight="1">
      <c r="A117" s="23"/>
      <c r="B117" s="31">
        <v>82</v>
      </c>
      <c r="C117" s="32">
        <f>VLOOKUP(B117,'参加申込書(NO61~90)'!$A$9:$N$38,2,FALSE)</f>
        <v>0</v>
      </c>
      <c r="D117" s="195">
        <f>VLOOKUP(B117,'参加申込書(NO61~90)'!$A$9:$N$38,4,FALSE)</f>
        <v>0</v>
      </c>
      <c r="E117" s="196"/>
      <c r="F117" s="196"/>
      <c r="G117" s="196"/>
      <c r="H117" s="197"/>
      <c r="I117" s="32">
        <f>VLOOKUP(B117,'参加申込書(NO61~90)'!$A$9:$N$38,6,FALSE)</f>
        <v>0</v>
      </c>
      <c r="J117" s="33">
        <f>VLOOKUP(B117,'参加申込書(NO61~90)'!$A$9:$N$38,12,FALSE)</f>
        <v>0</v>
      </c>
      <c r="K117" s="33">
        <f>VLOOKUP(B117,'参加申込書(NO61~90)'!$A$9:$N$38,13,FALSE)</f>
        <v>0</v>
      </c>
      <c r="L117" s="198"/>
      <c r="M117" s="198"/>
      <c r="N117" s="198"/>
      <c r="O117" s="198"/>
      <c r="P117" s="198"/>
      <c r="Q117" s="198"/>
    </row>
    <row r="118" spans="1:17" ht="12.6" customHeight="1">
      <c r="A118" s="23"/>
      <c r="B118" s="31">
        <v>83</v>
      </c>
      <c r="C118" s="32">
        <f>VLOOKUP(B118,'参加申込書(NO61~90)'!$A$9:$N$38,2,FALSE)</f>
        <v>0</v>
      </c>
      <c r="D118" s="195">
        <f>VLOOKUP(B118,'参加申込書(NO61~90)'!$A$9:$N$38,4,FALSE)</f>
        <v>0</v>
      </c>
      <c r="E118" s="196"/>
      <c r="F118" s="196"/>
      <c r="G118" s="196"/>
      <c r="H118" s="197"/>
      <c r="I118" s="32">
        <f>VLOOKUP(B118,'参加申込書(NO61~90)'!$A$9:$N$38,6,FALSE)</f>
        <v>0</v>
      </c>
      <c r="J118" s="33">
        <f>VLOOKUP(B118,'参加申込書(NO61~90)'!$A$9:$N$38,12,FALSE)</f>
        <v>0</v>
      </c>
      <c r="K118" s="33">
        <f>VLOOKUP(B118,'参加申込書(NO61~90)'!$A$9:$N$38,13,FALSE)</f>
        <v>0</v>
      </c>
      <c r="L118" s="198"/>
      <c r="M118" s="198"/>
      <c r="N118" s="198"/>
      <c r="O118" s="198"/>
      <c r="P118" s="198"/>
      <c r="Q118" s="198"/>
    </row>
    <row r="119" spans="1:17" ht="12.6" customHeight="1">
      <c r="A119" s="23"/>
      <c r="B119" s="31">
        <v>84</v>
      </c>
      <c r="C119" s="32">
        <f>VLOOKUP(B119,'参加申込書(NO61~90)'!$A$9:$N$38,2,FALSE)</f>
        <v>0</v>
      </c>
      <c r="D119" s="195">
        <f>VLOOKUP(B119,'参加申込書(NO61~90)'!$A$9:$N$38,4,FALSE)</f>
        <v>0</v>
      </c>
      <c r="E119" s="196"/>
      <c r="F119" s="196"/>
      <c r="G119" s="196"/>
      <c r="H119" s="197"/>
      <c r="I119" s="32">
        <f>VLOOKUP(B119,'参加申込書(NO61~90)'!$A$9:$N$38,6,FALSE)</f>
        <v>0</v>
      </c>
      <c r="J119" s="33">
        <f>VLOOKUP(B119,'参加申込書(NO61~90)'!$A$9:$N$38,12,FALSE)</f>
        <v>0</v>
      </c>
      <c r="K119" s="33">
        <f>VLOOKUP(B119,'参加申込書(NO61~90)'!$A$9:$N$38,13,FALSE)</f>
        <v>0</v>
      </c>
      <c r="L119" s="198"/>
      <c r="M119" s="198"/>
      <c r="N119" s="198"/>
      <c r="O119" s="198"/>
      <c r="P119" s="198"/>
      <c r="Q119" s="198"/>
    </row>
    <row r="120" spans="1:17" ht="12.6" customHeight="1">
      <c r="A120" s="23"/>
      <c r="B120" s="31">
        <v>85</v>
      </c>
      <c r="C120" s="32">
        <f>VLOOKUP(B120,'参加申込書(NO61~90)'!$A$9:$N$38,2,FALSE)</f>
        <v>0</v>
      </c>
      <c r="D120" s="195">
        <f>VLOOKUP(B120,'参加申込書(NO61~90)'!$A$9:$N$38,4,FALSE)</f>
        <v>0</v>
      </c>
      <c r="E120" s="196"/>
      <c r="F120" s="196"/>
      <c r="G120" s="196"/>
      <c r="H120" s="197"/>
      <c r="I120" s="32">
        <f>VLOOKUP(B120,'参加申込書(NO61~90)'!$A$9:$N$38,6,FALSE)</f>
        <v>0</v>
      </c>
      <c r="J120" s="33">
        <f>VLOOKUP(B120,'参加申込書(NO61~90)'!$A$9:$N$38,12,FALSE)</f>
        <v>0</v>
      </c>
      <c r="K120" s="33">
        <f>VLOOKUP(B120,'参加申込書(NO61~90)'!$A$9:$N$38,13,FALSE)</f>
        <v>0</v>
      </c>
      <c r="L120" s="198"/>
      <c r="M120" s="198"/>
      <c r="N120" s="198"/>
      <c r="O120" s="198"/>
      <c r="P120" s="198"/>
      <c r="Q120" s="198"/>
    </row>
    <row r="121" spans="1:17" ht="12.6" customHeight="1">
      <c r="A121" s="23"/>
      <c r="B121" s="31">
        <v>86</v>
      </c>
      <c r="C121" s="32">
        <f>VLOOKUP(B121,'参加申込書(NO61~90)'!$A$9:$N$38,2,FALSE)</f>
        <v>0</v>
      </c>
      <c r="D121" s="195">
        <f>VLOOKUP(B121,'参加申込書(NO61~90)'!$A$9:$N$38,4,FALSE)</f>
        <v>0</v>
      </c>
      <c r="E121" s="196"/>
      <c r="F121" s="196"/>
      <c r="G121" s="196"/>
      <c r="H121" s="197"/>
      <c r="I121" s="32">
        <f>VLOOKUP(B121,'参加申込書(NO61~90)'!$A$9:$N$38,6,FALSE)</f>
        <v>0</v>
      </c>
      <c r="J121" s="33">
        <f>VLOOKUP(B121,'参加申込書(NO61~90)'!$A$9:$N$38,12,FALSE)</f>
        <v>0</v>
      </c>
      <c r="K121" s="33">
        <f>VLOOKUP(B121,'参加申込書(NO61~90)'!$A$9:$N$38,13,FALSE)</f>
        <v>0</v>
      </c>
      <c r="L121" s="198"/>
      <c r="M121" s="198"/>
      <c r="N121" s="198"/>
      <c r="O121" s="198"/>
      <c r="P121" s="198"/>
      <c r="Q121" s="198"/>
    </row>
    <row r="122" spans="1:17" ht="12.6" customHeight="1">
      <c r="A122" s="23"/>
      <c r="B122" s="31">
        <v>87</v>
      </c>
      <c r="C122" s="32">
        <f>VLOOKUP(B122,'参加申込書(NO61~90)'!$A$9:$N$38,2,FALSE)</f>
        <v>0</v>
      </c>
      <c r="D122" s="195">
        <f>VLOOKUP(B122,'参加申込書(NO61~90)'!$A$9:$N$38,4,FALSE)</f>
        <v>0</v>
      </c>
      <c r="E122" s="196"/>
      <c r="F122" s="196"/>
      <c r="G122" s="196"/>
      <c r="H122" s="197"/>
      <c r="I122" s="32">
        <f>VLOOKUP(B122,'参加申込書(NO61~90)'!$A$9:$N$38,6,FALSE)</f>
        <v>0</v>
      </c>
      <c r="J122" s="33">
        <f>VLOOKUP(B122,'参加申込書(NO61~90)'!$A$9:$N$38,12,FALSE)</f>
        <v>0</v>
      </c>
      <c r="K122" s="33">
        <f>VLOOKUP(B122,'参加申込書(NO61~90)'!$A$9:$N$38,13,FALSE)</f>
        <v>0</v>
      </c>
      <c r="L122" s="198"/>
      <c r="M122" s="198"/>
      <c r="N122" s="198"/>
      <c r="O122" s="198"/>
      <c r="P122" s="198"/>
      <c r="Q122" s="198"/>
    </row>
    <row r="123" spans="1:17" ht="12.6" customHeight="1">
      <c r="A123" s="23"/>
      <c r="B123" s="31">
        <v>88</v>
      </c>
      <c r="C123" s="32">
        <f>VLOOKUP(B123,'参加申込書(NO61~90)'!$A$9:$N$38,2,FALSE)</f>
        <v>0</v>
      </c>
      <c r="D123" s="195">
        <f>VLOOKUP(B123,'参加申込書(NO61~90)'!$A$9:$N$38,4,FALSE)</f>
        <v>0</v>
      </c>
      <c r="E123" s="196"/>
      <c r="F123" s="196"/>
      <c r="G123" s="196"/>
      <c r="H123" s="197"/>
      <c r="I123" s="32">
        <f>VLOOKUP(B123,'参加申込書(NO61~90)'!$A$9:$N$38,6,FALSE)</f>
        <v>0</v>
      </c>
      <c r="J123" s="33">
        <f>VLOOKUP(B123,'参加申込書(NO61~90)'!$A$9:$N$38,12,FALSE)</f>
        <v>0</v>
      </c>
      <c r="K123" s="33">
        <f>VLOOKUP(B123,'参加申込書(NO61~90)'!$A$9:$N$38,13,FALSE)</f>
        <v>0</v>
      </c>
      <c r="L123" s="198"/>
      <c r="M123" s="198"/>
      <c r="N123" s="198"/>
      <c r="O123" s="198"/>
      <c r="P123" s="198"/>
      <c r="Q123" s="198"/>
    </row>
    <row r="124" spans="1:17" ht="12.6" customHeight="1">
      <c r="A124" s="23"/>
      <c r="B124" s="31">
        <v>89</v>
      </c>
      <c r="C124" s="32">
        <f>VLOOKUP(B124,'参加申込書(NO61~90)'!$A$9:$N$38,2,FALSE)</f>
        <v>0</v>
      </c>
      <c r="D124" s="195">
        <f>VLOOKUP(B124,'参加申込書(NO61~90)'!$A$9:$N$38,4,FALSE)</f>
        <v>0</v>
      </c>
      <c r="E124" s="196"/>
      <c r="F124" s="196"/>
      <c r="G124" s="196"/>
      <c r="H124" s="197"/>
      <c r="I124" s="32">
        <f>VLOOKUP(B124,'参加申込書(NO61~90)'!$A$9:$N$38,6,FALSE)</f>
        <v>0</v>
      </c>
      <c r="J124" s="33">
        <f>VLOOKUP(B124,'参加申込書(NO61~90)'!$A$9:$N$38,12,FALSE)</f>
        <v>0</v>
      </c>
      <c r="K124" s="33">
        <f>VLOOKUP(B124,'参加申込書(NO61~90)'!$A$9:$N$38,13,FALSE)</f>
        <v>0</v>
      </c>
      <c r="L124" s="198"/>
      <c r="M124" s="198"/>
      <c r="N124" s="198"/>
      <c r="O124" s="198"/>
      <c r="P124" s="198"/>
      <c r="Q124" s="198"/>
    </row>
    <row r="125" spans="1:17" ht="12.6" customHeight="1">
      <c r="A125" s="23"/>
      <c r="B125" s="31">
        <v>90</v>
      </c>
      <c r="C125" s="32">
        <f>VLOOKUP(B125,'参加申込書(NO61~90)'!$A$9:$N$38,2,FALSE)</f>
        <v>0</v>
      </c>
      <c r="D125" s="195">
        <f>VLOOKUP(B125,'参加申込書(NO61~90)'!$A$9:$N$38,4,FALSE)</f>
        <v>0</v>
      </c>
      <c r="E125" s="196"/>
      <c r="F125" s="196"/>
      <c r="G125" s="196"/>
      <c r="H125" s="197"/>
      <c r="I125" s="32">
        <f>VLOOKUP(B125,'参加申込書(NO61~90)'!$A$9:$N$38,6,FALSE)</f>
        <v>0</v>
      </c>
      <c r="J125" s="33">
        <f>VLOOKUP(B125,'参加申込書(NO61~90)'!$A$9:$N$38,12,FALSE)</f>
        <v>0</v>
      </c>
      <c r="K125" s="33">
        <f>VLOOKUP(B125,'参加申込書(NO61~90)'!$A$9:$N$38,13,FALSE)</f>
        <v>0</v>
      </c>
      <c r="L125" s="198"/>
      <c r="M125" s="198"/>
      <c r="N125" s="198"/>
      <c r="O125" s="198"/>
      <c r="P125" s="198"/>
      <c r="Q125" s="198"/>
    </row>
    <row r="127" spans="1:17" ht="12.95" customHeight="1">
      <c r="P127" s="189" t="s">
        <v>113</v>
      </c>
      <c r="Q127" s="190"/>
    </row>
  </sheetData>
  <sheetProtection sheet="1" scenarios="1"/>
  <mergeCells count="339">
    <mergeCell ref="B2:B3"/>
    <mergeCell ref="C2:K3"/>
    <mergeCell ref="M2:Q2"/>
    <mergeCell ref="L3:Q3"/>
    <mergeCell ref="B5:D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D19:H19"/>
    <mergeCell ref="L19:N19"/>
    <mergeCell ref="O19:Q19"/>
    <mergeCell ref="D20:H20"/>
    <mergeCell ref="L20:N20"/>
    <mergeCell ref="O20:Q20"/>
    <mergeCell ref="L16:N16"/>
    <mergeCell ref="O16:Q16"/>
    <mergeCell ref="D17:H17"/>
    <mergeCell ref="L17:N17"/>
    <mergeCell ref="O17:Q17"/>
    <mergeCell ref="D18:H18"/>
    <mergeCell ref="L18:N18"/>
    <mergeCell ref="O18:Q18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80:H80"/>
    <mergeCell ref="L80:N80"/>
    <mergeCell ref="O80:Q80"/>
    <mergeCell ref="D83:H83"/>
    <mergeCell ref="L83:N83"/>
    <mergeCell ref="O83:Q83"/>
    <mergeCell ref="D84:H84"/>
    <mergeCell ref="L84:N84"/>
    <mergeCell ref="O84:Q84"/>
    <mergeCell ref="D81:H81"/>
    <mergeCell ref="L81:N81"/>
    <mergeCell ref="D73:H73"/>
    <mergeCell ref="L73:N73"/>
    <mergeCell ref="O73:Q73"/>
    <mergeCell ref="D74:H74"/>
    <mergeCell ref="L74:N74"/>
    <mergeCell ref="O74:Q74"/>
    <mergeCell ref="D79:H79"/>
    <mergeCell ref="L79:N79"/>
    <mergeCell ref="O79:Q79"/>
    <mergeCell ref="L77:N77"/>
    <mergeCell ref="O77:Q77"/>
    <mergeCell ref="D78:H78"/>
    <mergeCell ref="L78:N78"/>
    <mergeCell ref="O78:Q78"/>
    <mergeCell ref="D75:H75"/>
    <mergeCell ref="L75:N75"/>
    <mergeCell ref="O75:Q75"/>
    <mergeCell ref="D76:H76"/>
    <mergeCell ref="L76:N76"/>
    <mergeCell ref="O76:Q76"/>
    <mergeCell ref="D71:H71"/>
    <mergeCell ref="D69:H69"/>
    <mergeCell ref="L69:N69"/>
    <mergeCell ref="O69:Q69"/>
    <mergeCell ref="D70:H70"/>
    <mergeCell ref="L70:N70"/>
    <mergeCell ref="O70:Q70"/>
    <mergeCell ref="B48:Q60"/>
    <mergeCell ref="D45:H45"/>
    <mergeCell ref="L45:N45"/>
    <mergeCell ref="O45:Q45"/>
    <mergeCell ref="B63:B64"/>
    <mergeCell ref="C63:K64"/>
    <mergeCell ref="M63:Q63"/>
    <mergeCell ref="L64:Q64"/>
    <mergeCell ref="D46:H46"/>
    <mergeCell ref="L46:N46"/>
    <mergeCell ref="O46:Q46"/>
    <mergeCell ref="P61:Q61"/>
    <mergeCell ref="O88:Q88"/>
    <mergeCell ref="O95:Q95"/>
    <mergeCell ref="D66:H66"/>
    <mergeCell ref="L66:N66"/>
    <mergeCell ref="O66:Q66"/>
    <mergeCell ref="D67:H67"/>
    <mergeCell ref="L67:N67"/>
    <mergeCell ref="O67:Q67"/>
    <mergeCell ref="D68:H68"/>
    <mergeCell ref="D93:H93"/>
    <mergeCell ref="L93:N93"/>
    <mergeCell ref="O93:Q93"/>
    <mergeCell ref="D94:H94"/>
    <mergeCell ref="L71:N71"/>
    <mergeCell ref="O71:Q71"/>
    <mergeCell ref="D72:H72"/>
    <mergeCell ref="L72:N72"/>
    <mergeCell ref="L68:N68"/>
    <mergeCell ref="O68:Q68"/>
    <mergeCell ref="O91:Q91"/>
    <mergeCell ref="D92:H92"/>
    <mergeCell ref="L92:N92"/>
    <mergeCell ref="O72:Q72"/>
    <mergeCell ref="D77:H77"/>
    <mergeCell ref="D104:H104"/>
    <mergeCell ref="L104:N104"/>
    <mergeCell ref="O104:Q104"/>
    <mergeCell ref="D85:H85"/>
    <mergeCell ref="L85:N85"/>
    <mergeCell ref="O81:Q81"/>
    <mergeCell ref="D82:H82"/>
    <mergeCell ref="L82:N82"/>
    <mergeCell ref="O82:Q82"/>
    <mergeCell ref="O85:Q85"/>
    <mergeCell ref="D86:H86"/>
    <mergeCell ref="L86:N86"/>
    <mergeCell ref="O86:Q86"/>
    <mergeCell ref="D89:H89"/>
    <mergeCell ref="L89:N89"/>
    <mergeCell ref="O89:Q89"/>
    <mergeCell ref="D90:H90"/>
    <mergeCell ref="L90:N90"/>
    <mergeCell ref="O90:Q90"/>
    <mergeCell ref="D87:H87"/>
    <mergeCell ref="L87:N87"/>
    <mergeCell ref="O87:Q87"/>
    <mergeCell ref="D88:H88"/>
    <mergeCell ref="L88:N88"/>
    <mergeCell ref="D91:H91"/>
    <mergeCell ref="L91:N91"/>
    <mergeCell ref="D97:H97"/>
    <mergeCell ref="L97:N97"/>
    <mergeCell ref="L98:N98"/>
    <mergeCell ref="O98:Q98"/>
    <mergeCell ref="D99:H99"/>
    <mergeCell ref="L99:N99"/>
    <mergeCell ref="O99:Q99"/>
    <mergeCell ref="O97:Q97"/>
    <mergeCell ref="D98:H98"/>
    <mergeCell ref="D96:H96"/>
    <mergeCell ref="L96:N96"/>
    <mergeCell ref="D100:H100"/>
    <mergeCell ref="L100:N100"/>
    <mergeCell ref="O100:Q100"/>
    <mergeCell ref="O92:Q92"/>
    <mergeCell ref="O96:Q96"/>
    <mergeCell ref="D95:H95"/>
    <mergeCell ref="L95:N95"/>
    <mergeCell ref="D107:H107"/>
    <mergeCell ref="L107:N107"/>
    <mergeCell ref="O107:Q107"/>
    <mergeCell ref="L94:N94"/>
    <mergeCell ref="O94:Q94"/>
    <mergeCell ref="D105:H105"/>
    <mergeCell ref="L105:N105"/>
    <mergeCell ref="O105:Q105"/>
    <mergeCell ref="D101:H101"/>
    <mergeCell ref="L101:N101"/>
    <mergeCell ref="O101:Q101"/>
    <mergeCell ref="D102:H102"/>
    <mergeCell ref="L102:N102"/>
    <mergeCell ref="O102:Q102"/>
    <mergeCell ref="D103:H103"/>
    <mergeCell ref="L103:N103"/>
    <mergeCell ref="O103:Q103"/>
    <mergeCell ref="D108:H108"/>
    <mergeCell ref="L108:N108"/>
    <mergeCell ref="O108:Q108"/>
    <mergeCell ref="D106:H106"/>
    <mergeCell ref="L106:N106"/>
    <mergeCell ref="O106:Q106"/>
    <mergeCell ref="D111:H111"/>
    <mergeCell ref="L111:N111"/>
    <mergeCell ref="O111:Q111"/>
    <mergeCell ref="D112:H112"/>
    <mergeCell ref="L112:N112"/>
    <mergeCell ref="O112:Q112"/>
    <mergeCell ref="D109:H109"/>
    <mergeCell ref="L109:N109"/>
    <mergeCell ref="O109:Q109"/>
    <mergeCell ref="D110:H110"/>
    <mergeCell ref="L110:N110"/>
    <mergeCell ref="O110:Q110"/>
    <mergeCell ref="D125:H125"/>
    <mergeCell ref="L125:N125"/>
    <mergeCell ref="O125:Q125"/>
    <mergeCell ref="D123:H123"/>
    <mergeCell ref="L123:N123"/>
    <mergeCell ref="O123:Q123"/>
    <mergeCell ref="D124:H124"/>
    <mergeCell ref="L124:N124"/>
    <mergeCell ref="O124:Q124"/>
    <mergeCell ref="O113:Q113"/>
    <mergeCell ref="D122:H122"/>
    <mergeCell ref="L122:N122"/>
    <mergeCell ref="O122:Q122"/>
    <mergeCell ref="D119:H119"/>
    <mergeCell ref="L119:N119"/>
    <mergeCell ref="O119:Q119"/>
    <mergeCell ref="D120:H120"/>
    <mergeCell ref="L120:N120"/>
    <mergeCell ref="O120:Q120"/>
    <mergeCell ref="D114:H114"/>
    <mergeCell ref="L114:N114"/>
    <mergeCell ref="O114:Q114"/>
    <mergeCell ref="P127:Q127"/>
    <mergeCell ref="T15:T16"/>
    <mergeCell ref="U15:U16"/>
    <mergeCell ref="V15:Z16"/>
    <mergeCell ref="AA15:AA16"/>
    <mergeCell ref="AB15:AB16"/>
    <mergeCell ref="AC15:AC16"/>
    <mergeCell ref="D121:H121"/>
    <mergeCell ref="L121:N121"/>
    <mergeCell ref="O121:Q121"/>
    <mergeCell ref="D117:H117"/>
    <mergeCell ref="L117:N117"/>
    <mergeCell ref="O117:Q117"/>
    <mergeCell ref="D118:H118"/>
    <mergeCell ref="L118:N118"/>
    <mergeCell ref="O118:Q118"/>
    <mergeCell ref="D115:H115"/>
    <mergeCell ref="L115:N115"/>
    <mergeCell ref="O115:Q115"/>
    <mergeCell ref="D116:H116"/>
    <mergeCell ref="L116:N116"/>
    <mergeCell ref="O116:Q116"/>
    <mergeCell ref="D113:H113"/>
    <mergeCell ref="L113:N113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R60"/>
  <sheetViews>
    <sheetView view="pageBreakPreview" zoomScale="96" zoomScaleNormal="115" zoomScaleSheetLayoutView="100" workbookViewId="0">
      <selection activeCell="Y3" sqref="Y3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83</v>
      </c>
    </row>
    <row r="2" spans="1:17" ht="22.5" customHeight="1">
      <c r="A2" s="22"/>
      <c r="B2" s="228" t="s">
        <v>84</v>
      </c>
      <c r="C2" s="210" t="s">
        <v>114</v>
      </c>
      <c r="D2" s="210"/>
      <c r="E2" s="210"/>
      <c r="F2" s="210"/>
      <c r="G2" s="210"/>
      <c r="H2" s="210"/>
      <c r="I2" s="210"/>
      <c r="J2" s="210"/>
      <c r="K2" s="210"/>
      <c r="L2" s="74" t="s">
        <v>85</v>
      </c>
      <c r="M2" s="211" t="s">
        <v>115</v>
      </c>
      <c r="N2" s="211"/>
      <c r="O2" s="211"/>
      <c r="P2" s="211"/>
      <c r="Q2" s="211"/>
    </row>
    <row r="3" spans="1:17" ht="22.5" customHeight="1">
      <c r="A3" s="23"/>
      <c r="B3" s="229"/>
      <c r="C3" s="210"/>
      <c r="D3" s="210"/>
      <c r="E3" s="210"/>
      <c r="F3" s="210"/>
      <c r="G3" s="210"/>
      <c r="H3" s="210"/>
      <c r="I3" s="210"/>
      <c r="J3" s="210"/>
      <c r="K3" s="210"/>
      <c r="L3" s="212" t="s">
        <v>116</v>
      </c>
      <c r="M3" s="212"/>
      <c r="N3" s="212"/>
      <c r="O3" s="212"/>
      <c r="P3" s="212"/>
      <c r="Q3" s="212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220" t="s">
        <v>86</v>
      </c>
      <c r="C5" s="220"/>
      <c r="D5" s="220"/>
      <c r="E5" s="220"/>
      <c r="F5" s="26"/>
      <c r="G5" s="221" t="s">
        <v>87</v>
      </c>
      <c r="H5" s="221"/>
      <c r="I5" s="221"/>
      <c r="J5" s="221"/>
      <c r="K5" s="221"/>
      <c r="L5" s="26"/>
      <c r="M5" s="222" t="s">
        <v>88</v>
      </c>
      <c r="N5" s="223"/>
      <c r="O5" s="223"/>
      <c r="P5" s="223"/>
      <c r="Q5" s="224"/>
    </row>
    <row r="6" spans="1:17">
      <c r="A6" s="26"/>
      <c r="B6" s="217" t="s">
        <v>89</v>
      </c>
      <c r="C6" s="217"/>
      <c r="D6" s="218" t="s">
        <v>117</v>
      </c>
      <c r="E6" s="218"/>
      <c r="G6" s="221" t="s">
        <v>90</v>
      </c>
      <c r="H6" s="221"/>
      <c r="I6" s="221"/>
      <c r="J6" s="221"/>
      <c r="K6" s="221"/>
      <c r="L6" s="26"/>
      <c r="M6" s="225"/>
      <c r="N6" s="226" t="s">
        <v>91</v>
      </c>
      <c r="O6" s="226"/>
      <c r="P6" s="226" t="s">
        <v>92</v>
      </c>
      <c r="Q6" s="226"/>
    </row>
    <row r="7" spans="1:17">
      <c r="A7" s="26"/>
      <c r="B7" s="217" t="s">
        <v>93</v>
      </c>
      <c r="C7" s="217"/>
      <c r="D7" s="218" t="s">
        <v>118</v>
      </c>
      <c r="E7" s="218"/>
      <c r="G7" s="230" t="s">
        <v>119</v>
      </c>
      <c r="H7" s="230"/>
      <c r="I7" s="230"/>
      <c r="J7" s="230"/>
      <c r="K7" s="230"/>
      <c r="L7" s="26"/>
      <c r="M7" s="225"/>
      <c r="N7" s="28" t="s">
        <v>94</v>
      </c>
      <c r="O7" s="28" t="s">
        <v>95</v>
      </c>
      <c r="P7" s="28" t="s">
        <v>94</v>
      </c>
      <c r="Q7" s="28" t="s">
        <v>95</v>
      </c>
    </row>
    <row r="8" spans="1:17">
      <c r="A8" s="26"/>
      <c r="B8" s="217" t="s">
        <v>96</v>
      </c>
      <c r="C8" s="217"/>
      <c r="D8" s="218" t="s">
        <v>120</v>
      </c>
      <c r="E8" s="218"/>
      <c r="G8" s="232" t="s">
        <v>121</v>
      </c>
      <c r="H8" s="232"/>
      <c r="I8" s="232"/>
      <c r="J8" s="232"/>
      <c r="K8" s="232"/>
      <c r="L8" s="26"/>
      <c r="M8" s="219" t="s">
        <v>97</v>
      </c>
      <c r="N8" s="231" t="s">
        <v>122</v>
      </c>
      <c r="O8" s="231" t="s">
        <v>123</v>
      </c>
      <c r="P8" s="231" t="s">
        <v>124</v>
      </c>
      <c r="Q8" s="231" t="s">
        <v>125</v>
      </c>
    </row>
    <row r="9" spans="1:17">
      <c r="A9" s="26"/>
      <c r="B9" s="217" t="s">
        <v>96</v>
      </c>
      <c r="C9" s="217"/>
      <c r="D9" s="218" t="s">
        <v>126</v>
      </c>
      <c r="E9" s="218"/>
      <c r="G9" s="232" t="s">
        <v>127</v>
      </c>
      <c r="H9" s="232"/>
      <c r="I9" s="232"/>
      <c r="J9" s="232"/>
      <c r="K9" s="232"/>
      <c r="L9" s="26"/>
      <c r="M9" s="219"/>
      <c r="N9" s="231"/>
      <c r="O9" s="231"/>
      <c r="P9" s="231"/>
      <c r="Q9" s="231"/>
    </row>
    <row r="10" spans="1:17">
      <c r="A10" s="26"/>
      <c r="B10" s="217" t="s">
        <v>96</v>
      </c>
      <c r="C10" s="217"/>
      <c r="D10" s="218"/>
      <c r="E10" s="218"/>
      <c r="G10" s="232" t="s">
        <v>128</v>
      </c>
      <c r="H10" s="232"/>
      <c r="I10" s="232"/>
      <c r="J10" s="232"/>
      <c r="K10" s="232"/>
      <c r="L10" s="26"/>
      <c r="M10" s="219" t="s">
        <v>98</v>
      </c>
      <c r="N10" s="231" t="s">
        <v>129</v>
      </c>
      <c r="O10" s="231" t="s">
        <v>123</v>
      </c>
      <c r="P10" s="231" t="s">
        <v>124</v>
      </c>
      <c r="Q10" s="231" t="s">
        <v>125</v>
      </c>
    </row>
    <row r="11" spans="1:17">
      <c r="A11" s="26"/>
      <c r="B11" s="217" t="s">
        <v>99</v>
      </c>
      <c r="C11" s="217"/>
      <c r="D11" s="218" t="s">
        <v>130</v>
      </c>
      <c r="E11" s="218"/>
      <c r="G11" s="232"/>
      <c r="H11" s="232"/>
      <c r="I11" s="232"/>
      <c r="J11" s="232"/>
      <c r="K11" s="232"/>
      <c r="L11" s="26"/>
      <c r="M11" s="219"/>
      <c r="N11" s="231"/>
      <c r="O11" s="231"/>
      <c r="P11" s="231"/>
      <c r="Q11" s="231"/>
    </row>
    <row r="12" spans="1:17">
      <c r="A12" s="26"/>
      <c r="B12" s="217" t="s">
        <v>99</v>
      </c>
      <c r="C12" s="217"/>
      <c r="D12" s="218"/>
      <c r="E12" s="218"/>
      <c r="G12" s="232"/>
      <c r="H12" s="232"/>
      <c r="I12" s="232"/>
      <c r="J12" s="232"/>
      <c r="K12" s="232"/>
      <c r="L12" s="26"/>
      <c r="M12" s="219" t="s">
        <v>100</v>
      </c>
      <c r="N12" s="231" t="s">
        <v>131</v>
      </c>
      <c r="O12" s="231" t="s">
        <v>123</v>
      </c>
      <c r="P12" s="231" t="s">
        <v>124</v>
      </c>
      <c r="Q12" s="231" t="s">
        <v>125</v>
      </c>
    </row>
    <row r="13" spans="1:17">
      <c r="A13" s="26"/>
      <c r="B13" s="29"/>
      <c r="C13" s="29"/>
      <c r="D13" s="30"/>
      <c r="E13" s="30"/>
      <c r="G13" s="232"/>
      <c r="H13" s="232"/>
      <c r="I13" s="232"/>
      <c r="J13" s="232"/>
      <c r="K13" s="232"/>
      <c r="L13" s="26"/>
      <c r="M13" s="219"/>
      <c r="N13" s="231"/>
      <c r="O13" s="231"/>
      <c r="P13" s="231"/>
      <c r="Q13" s="231"/>
    </row>
    <row r="14" spans="1:17">
      <c r="A14" s="23"/>
      <c r="B14" s="23" t="s">
        <v>101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91" t="s">
        <v>102</v>
      </c>
      <c r="C15" s="192" t="s">
        <v>103</v>
      </c>
      <c r="D15" s="193" t="s">
        <v>104</v>
      </c>
      <c r="E15" s="193"/>
      <c r="F15" s="193"/>
      <c r="G15" s="193"/>
      <c r="H15" s="193"/>
      <c r="I15" s="193" t="s">
        <v>105</v>
      </c>
      <c r="J15" s="194" t="s">
        <v>106</v>
      </c>
      <c r="K15" s="194" t="s">
        <v>107</v>
      </c>
      <c r="L15" s="193" t="s">
        <v>108</v>
      </c>
      <c r="M15" s="193"/>
      <c r="N15" s="193"/>
      <c r="O15" s="193"/>
      <c r="P15" s="193"/>
      <c r="Q15" s="193"/>
    </row>
    <row r="16" spans="1:17">
      <c r="A16" s="23"/>
      <c r="B16" s="420"/>
      <c r="C16" s="192"/>
      <c r="D16" s="193"/>
      <c r="E16" s="193"/>
      <c r="F16" s="193"/>
      <c r="G16" s="193"/>
      <c r="H16" s="193"/>
      <c r="I16" s="420"/>
      <c r="J16" s="193"/>
      <c r="K16" s="193"/>
      <c r="L16" s="193" t="s">
        <v>109</v>
      </c>
      <c r="M16" s="193"/>
      <c r="N16" s="193"/>
      <c r="O16" s="193" t="s">
        <v>110</v>
      </c>
      <c r="P16" s="193"/>
      <c r="Q16" s="193"/>
    </row>
    <row r="17" spans="1:17">
      <c r="A17" s="23"/>
      <c r="B17" s="31">
        <v>1</v>
      </c>
      <c r="C17" s="32" t="s">
        <v>132</v>
      </c>
      <c r="D17" s="195" t="s">
        <v>133</v>
      </c>
      <c r="E17" s="196"/>
      <c r="F17" s="196"/>
      <c r="G17" s="196"/>
      <c r="H17" s="197"/>
      <c r="I17" s="32">
        <v>3</v>
      </c>
      <c r="J17" s="33">
        <v>180</v>
      </c>
      <c r="K17" s="33">
        <v>78</v>
      </c>
      <c r="L17" s="233" t="s">
        <v>134</v>
      </c>
      <c r="M17" s="233"/>
      <c r="N17" s="233"/>
      <c r="O17" s="233" t="s">
        <v>135</v>
      </c>
      <c r="P17" s="233"/>
      <c r="Q17" s="233"/>
    </row>
    <row r="18" spans="1:17">
      <c r="A18" s="23"/>
      <c r="B18" s="31">
        <v>2</v>
      </c>
      <c r="C18" s="32" t="s">
        <v>136</v>
      </c>
      <c r="D18" s="195" t="s">
        <v>137</v>
      </c>
      <c r="E18" s="196"/>
      <c r="F18" s="196"/>
      <c r="G18" s="196"/>
      <c r="H18" s="197"/>
      <c r="I18" s="32">
        <v>3</v>
      </c>
      <c r="J18" s="33">
        <v>176</v>
      </c>
      <c r="K18" s="33">
        <v>77</v>
      </c>
      <c r="L18" s="233" t="s">
        <v>138</v>
      </c>
      <c r="M18" s="233"/>
      <c r="N18" s="233"/>
      <c r="O18" s="233" t="s">
        <v>135</v>
      </c>
      <c r="P18" s="233"/>
      <c r="Q18" s="233"/>
    </row>
    <row r="19" spans="1:17">
      <c r="A19" s="23"/>
      <c r="B19" s="31">
        <v>3</v>
      </c>
      <c r="C19" s="32" t="s">
        <v>136</v>
      </c>
      <c r="D19" s="195" t="s">
        <v>139</v>
      </c>
      <c r="E19" s="196"/>
      <c r="F19" s="196"/>
      <c r="G19" s="196"/>
      <c r="H19" s="197"/>
      <c r="I19" s="32">
        <v>3</v>
      </c>
      <c r="J19" s="33">
        <v>172</v>
      </c>
      <c r="K19" s="33">
        <v>68</v>
      </c>
      <c r="L19" s="233" t="s">
        <v>134</v>
      </c>
      <c r="M19" s="233"/>
      <c r="N19" s="233"/>
      <c r="O19" s="233" t="s">
        <v>135</v>
      </c>
      <c r="P19" s="233"/>
      <c r="Q19" s="233"/>
    </row>
    <row r="20" spans="1:17">
      <c r="A20" s="23"/>
      <c r="B20" s="31">
        <v>4</v>
      </c>
      <c r="C20" s="32" t="s">
        <v>136</v>
      </c>
      <c r="D20" s="195" t="s">
        <v>140</v>
      </c>
      <c r="E20" s="196"/>
      <c r="F20" s="196"/>
      <c r="G20" s="196"/>
      <c r="H20" s="197"/>
      <c r="I20" s="32">
        <v>3</v>
      </c>
      <c r="J20" s="33">
        <v>183</v>
      </c>
      <c r="K20" s="33">
        <v>79</v>
      </c>
      <c r="L20" s="233" t="s">
        <v>138</v>
      </c>
      <c r="M20" s="233"/>
      <c r="N20" s="233"/>
      <c r="O20" s="233" t="s">
        <v>135</v>
      </c>
      <c r="P20" s="233"/>
      <c r="Q20" s="233"/>
    </row>
    <row r="21" spans="1:17">
      <c r="A21" s="23"/>
      <c r="B21" s="31">
        <v>5</v>
      </c>
      <c r="C21" s="32" t="s">
        <v>136</v>
      </c>
      <c r="D21" s="195" t="s">
        <v>141</v>
      </c>
      <c r="E21" s="196"/>
      <c r="F21" s="196"/>
      <c r="G21" s="196"/>
      <c r="H21" s="197"/>
      <c r="I21" s="32">
        <v>2</v>
      </c>
      <c r="J21" s="33">
        <v>165</v>
      </c>
      <c r="K21" s="33">
        <v>60</v>
      </c>
      <c r="L21" s="233" t="s">
        <v>134</v>
      </c>
      <c r="M21" s="233"/>
      <c r="N21" s="233"/>
      <c r="O21" s="233" t="s">
        <v>135</v>
      </c>
      <c r="P21" s="233"/>
      <c r="Q21" s="233"/>
    </row>
    <row r="22" spans="1:17">
      <c r="A22" s="23"/>
      <c r="B22" s="31">
        <v>6</v>
      </c>
      <c r="C22" s="32" t="s">
        <v>142</v>
      </c>
      <c r="D22" s="195" t="s">
        <v>143</v>
      </c>
      <c r="E22" s="196"/>
      <c r="F22" s="196"/>
      <c r="G22" s="196"/>
      <c r="H22" s="197"/>
      <c r="I22" s="32">
        <v>3</v>
      </c>
      <c r="J22" s="33">
        <v>178</v>
      </c>
      <c r="K22" s="33">
        <v>76</v>
      </c>
      <c r="L22" s="233" t="s">
        <v>138</v>
      </c>
      <c r="M22" s="233"/>
      <c r="N22" s="233"/>
      <c r="O22" s="233" t="s">
        <v>135</v>
      </c>
      <c r="P22" s="233"/>
      <c r="Q22" s="233"/>
    </row>
    <row r="23" spans="1:17">
      <c r="A23" s="23"/>
      <c r="B23" s="31">
        <v>7</v>
      </c>
      <c r="C23" s="32" t="s">
        <v>142</v>
      </c>
      <c r="D23" s="195" t="s">
        <v>144</v>
      </c>
      <c r="E23" s="196"/>
      <c r="F23" s="196"/>
      <c r="G23" s="196"/>
      <c r="H23" s="197"/>
      <c r="I23" s="32">
        <v>3</v>
      </c>
      <c r="J23" s="33">
        <v>170</v>
      </c>
      <c r="K23" s="33">
        <v>63</v>
      </c>
      <c r="L23" s="233" t="s">
        <v>134</v>
      </c>
      <c r="M23" s="233"/>
      <c r="N23" s="233"/>
      <c r="O23" s="233" t="s">
        <v>135</v>
      </c>
      <c r="P23" s="233"/>
      <c r="Q23" s="233"/>
    </row>
    <row r="24" spans="1:17">
      <c r="A24" s="23"/>
      <c r="B24" s="31">
        <v>8</v>
      </c>
      <c r="C24" s="32" t="s">
        <v>142</v>
      </c>
      <c r="D24" s="195" t="s">
        <v>145</v>
      </c>
      <c r="E24" s="196"/>
      <c r="F24" s="196"/>
      <c r="G24" s="196"/>
      <c r="H24" s="197"/>
      <c r="I24" s="32">
        <v>3</v>
      </c>
      <c r="J24" s="33">
        <v>169</v>
      </c>
      <c r="K24" s="33">
        <v>67</v>
      </c>
      <c r="L24" s="233" t="s">
        <v>138</v>
      </c>
      <c r="M24" s="233"/>
      <c r="N24" s="233"/>
      <c r="O24" s="233" t="s">
        <v>135</v>
      </c>
      <c r="P24" s="233"/>
      <c r="Q24" s="233"/>
    </row>
    <row r="25" spans="1:17">
      <c r="A25" s="23"/>
      <c r="B25" s="31">
        <v>9</v>
      </c>
      <c r="C25" s="32" t="s">
        <v>142</v>
      </c>
      <c r="D25" s="195" t="s">
        <v>146</v>
      </c>
      <c r="E25" s="196"/>
      <c r="F25" s="196"/>
      <c r="G25" s="196"/>
      <c r="H25" s="197"/>
      <c r="I25" s="32">
        <v>1</v>
      </c>
      <c r="J25" s="33">
        <v>173</v>
      </c>
      <c r="K25" s="33">
        <v>70</v>
      </c>
      <c r="L25" s="233" t="s">
        <v>134</v>
      </c>
      <c r="M25" s="233"/>
      <c r="N25" s="233"/>
      <c r="O25" s="233" t="s">
        <v>135</v>
      </c>
      <c r="P25" s="233"/>
      <c r="Q25" s="233"/>
    </row>
    <row r="26" spans="1:17">
      <c r="A26" s="23"/>
      <c r="B26" s="31">
        <v>10</v>
      </c>
      <c r="C26" s="32" t="s">
        <v>147</v>
      </c>
      <c r="D26" s="195" t="s">
        <v>148</v>
      </c>
      <c r="E26" s="196"/>
      <c r="F26" s="196"/>
      <c r="G26" s="196"/>
      <c r="H26" s="197"/>
      <c r="I26" s="32">
        <v>3</v>
      </c>
      <c r="J26" s="33">
        <v>190</v>
      </c>
      <c r="K26" s="33">
        <v>75</v>
      </c>
      <c r="L26" s="233" t="s">
        <v>138</v>
      </c>
      <c r="M26" s="233"/>
      <c r="N26" s="233"/>
      <c r="O26" s="233" t="s">
        <v>135</v>
      </c>
      <c r="P26" s="233"/>
      <c r="Q26" s="233"/>
    </row>
    <row r="27" spans="1:17">
      <c r="A27" s="23"/>
      <c r="B27" s="31">
        <v>11</v>
      </c>
      <c r="C27" s="32" t="s">
        <v>147</v>
      </c>
      <c r="D27" s="195" t="s">
        <v>149</v>
      </c>
      <c r="E27" s="196"/>
      <c r="F27" s="196"/>
      <c r="G27" s="196"/>
      <c r="H27" s="197"/>
      <c r="I27" s="32">
        <v>2</v>
      </c>
      <c r="J27" s="33">
        <v>155</v>
      </c>
      <c r="K27" s="33">
        <v>58</v>
      </c>
      <c r="L27" s="233" t="s">
        <v>134</v>
      </c>
      <c r="M27" s="233"/>
      <c r="N27" s="233"/>
      <c r="O27" s="233" t="s">
        <v>135</v>
      </c>
      <c r="P27" s="233"/>
      <c r="Q27" s="233"/>
    </row>
    <row r="28" spans="1:17">
      <c r="A28" s="23"/>
      <c r="B28" s="31">
        <v>12</v>
      </c>
      <c r="C28" s="32" t="s">
        <v>132</v>
      </c>
      <c r="D28" s="195" t="s">
        <v>150</v>
      </c>
      <c r="E28" s="196"/>
      <c r="F28" s="196"/>
      <c r="G28" s="196"/>
      <c r="H28" s="197"/>
      <c r="I28" s="32">
        <v>3</v>
      </c>
      <c r="J28" s="33">
        <v>173</v>
      </c>
      <c r="K28" s="33">
        <v>64</v>
      </c>
      <c r="L28" s="233" t="s">
        <v>138</v>
      </c>
      <c r="M28" s="233"/>
      <c r="N28" s="233"/>
      <c r="O28" s="233" t="s">
        <v>135</v>
      </c>
      <c r="P28" s="233"/>
      <c r="Q28" s="233"/>
    </row>
    <row r="29" spans="1:17">
      <c r="A29" s="23"/>
      <c r="B29" s="31">
        <v>13</v>
      </c>
      <c r="C29" s="32" t="s">
        <v>132</v>
      </c>
      <c r="D29" s="195" t="s">
        <v>151</v>
      </c>
      <c r="E29" s="196"/>
      <c r="F29" s="196"/>
      <c r="G29" s="196"/>
      <c r="H29" s="197"/>
      <c r="I29" s="32">
        <v>2</v>
      </c>
      <c r="J29" s="33">
        <v>175</v>
      </c>
      <c r="K29" s="33">
        <v>70</v>
      </c>
      <c r="L29" s="233" t="s">
        <v>134</v>
      </c>
      <c r="M29" s="233"/>
      <c r="N29" s="233"/>
      <c r="O29" s="233" t="s">
        <v>135</v>
      </c>
      <c r="P29" s="233"/>
      <c r="Q29" s="233"/>
    </row>
    <row r="30" spans="1:17">
      <c r="A30" s="23"/>
      <c r="B30" s="31">
        <v>14</v>
      </c>
      <c r="C30" s="32" t="s">
        <v>136</v>
      </c>
      <c r="D30" s="195" t="s">
        <v>152</v>
      </c>
      <c r="E30" s="196"/>
      <c r="F30" s="196"/>
      <c r="G30" s="196"/>
      <c r="H30" s="197"/>
      <c r="I30" s="32">
        <v>3</v>
      </c>
      <c r="J30" s="33">
        <v>168</v>
      </c>
      <c r="K30" s="33">
        <v>60</v>
      </c>
      <c r="L30" s="233" t="s">
        <v>138</v>
      </c>
      <c r="M30" s="233"/>
      <c r="N30" s="233"/>
      <c r="O30" s="233" t="s">
        <v>135</v>
      </c>
      <c r="P30" s="233"/>
      <c r="Q30" s="233"/>
    </row>
    <row r="31" spans="1:17">
      <c r="A31" s="23"/>
      <c r="B31" s="31">
        <v>15</v>
      </c>
      <c r="C31" s="32" t="s">
        <v>136</v>
      </c>
      <c r="D31" s="195" t="s">
        <v>153</v>
      </c>
      <c r="E31" s="196"/>
      <c r="F31" s="196"/>
      <c r="G31" s="196"/>
      <c r="H31" s="197"/>
      <c r="I31" s="32">
        <v>3</v>
      </c>
      <c r="J31" s="33">
        <v>165</v>
      </c>
      <c r="K31" s="33">
        <v>60</v>
      </c>
      <c r="L31" s="233" t="s">
        <v>134</v>
      </c>
      <c r="M31" s="233"/>
      <c r="N31" s="233"/>
      <c r="O31" s="233"/>
      <c r="P31" s="233"/>
      <c r="Q31" s="233"/>
    </row>
    <row r="32" spans="1:17">
      <c r="A32" s="23"/>
      <c r="B32" s="31">
        <v>16</v>
      </c>
      <c r="C32" s="32" t="s">
        <v>136</v>
      </c>
      <c r="D32" s="195" t="s">
        <v>154</v>
      </c>
      <c r="E32" s="196"/>
      <c r="F32" s="196"/>
      <c r="G32" s="196"/>
      <c r="H32" s="197"/>
      <c r="I32" s="32">
        <v>2</v>
      </c>
      <c r="J32" s="33">
        <v>170</v>
      </c>
      <c r="K32" s="33">
        <v>66</v>
      </c>
      <c r="L32" s="233" t="s">
        <v>138</v>
      </c>
      <c r="M32" s="233"/>
      <c r="N32" s="233"/>
      <c r="O32" s="233" t="s">
        <v>135</v>
      </c>
      <c r="P32" s="233"/>
      <c r="Q32" s="233"/>
    </row>
    <row r="33" spans="1:18">
      <c r="A33" s="23"/>
      <c r="B33" s="31">
        <v>17</v>
      </c>
      <c r="C33" s="32" t="s">
        <v>136</v>
      </c>
      <c r="D33" s="195" t="s">
        <v>155</v>
      </c>
      <c r="E33" s="196"/>
      <c r="F33" s="196"/>
      <c r="G33" s="196"/>
      <c r="H33" s="197"/>
      <c r="I33" s="32">
        <v>2</v>
      </c>
      <c r="J33" s="33">
        <v>181</v>
      </c>
      <c r="K33" s="33">
        <v>80</v>
      </c>
      <c r="L33" s="233" t="s">
        <v>134</v>
      </c>
      <c r="M33" s="233"/>
      <c r="N33" s="233"/>
      <c r="O33" s="233"/>
      <c r="P33" s="233"/>
      <c r="Q33" s="233"/>
    </row>
    <row r="34" spans="1:18">
      <c r="A34" s="23"/>
      <c r="B34" s="31">
        <v>18</v>
      </c>
      <c r="C34" s="32" t="s">
        <v>136</v>
      </c>
      <c r="D34" s="195" t="s">
        <v>156</v>
      </c>
      <c r="E34" s="196"/>
      <c r="F34" s="196"/>
      <c r="G34" s="196"/>
      <c r="H34" s="197"/>
      <c r="I34" s="32">
        <v>1</v>
      </c>
      <c r="J34" s="33">
        <v>164</v>
      </c>
      <c r="K34" s="33">
        <v>70</v>
      </c>
      <c r="L34" s="233" t="s">
        <v>138</v>
      </c>
      <c r="M34" s="233"/>
      <c r="N34" s="233"/>
      <c r="O34" s="233" t="s">
        <v>135</v>
      </c>
      <c r="P34" s="233"/>
      <c r="Q34" s="233"/>
    </row>
    <row r="35" spans="1:18">
      <c r="A35" s="23"/>
      <c r="B35" s="31">
        <v>19</v>
      </c>
      <c r="C35" s="32" t="s">
        <v>136</v>
      </c>
      <c r="D35" s="195" t="s">
        <v>157</v>
      </c>
      <c r="E35" s="196"/>
      <c r="F35" s="196"/>
      <c r="G35" s="196"/>
      <c r="H35" s="197"/>
      <c r="I35" s="32">
        <v>1</v>
      </c>
      <c r="J35" s="33">
        <v>158</v>
      </c>
      <c r="K35" s="33">
        <v>60</v>
      </c>
      <c r="L35" s="233" t="s">
        <v>134</v>
      </c>
      <c r="M35" s="233"/>
      <c r="N35" s="233"/>
      <c r="O35" s="233" t="s">
        <v>135</v>
      </c>
      <c r="P35" s="233"/>
      <c r="Q35" s="233"/>
    </row>
    <row r="36" spans="1:18">
      <c r="A36" s="23"/>
      <c r="B36" s="31">
        <v>20</v>
      </c>
      <c r="C36" s="32" t="s">
        <v>136</v>
      </c>
      <c r="D36" s="195" t="s">
        <v>158</v>
      </c>
      <c r="E36" s="196"/>
      <c r="F36" s="196"/>
      <c r="G36" s="196"/>
      <c r="H36" s="197"/>
      <c r="I36" s="32">
        <v>1</v>
      </c>
      <c r="J36" s="33">
        <v>167</v>
      </c>
      <c r="K36" s="33">
        <v>70</v>
      </c>
      <c r="L36" s="233" t="s">
        <v>138</v>
      </c>
      <c r="M36" s="233"/>
      <c r="N36" s="233"/>
      <c r="O36" s="233"/>
      <c r="P36" s="233"/>
      <c r="Q36" s="233"/>
    </row>
    <row r="37" spans="1:18">
      <c r="A37" s="23"/>
      <c r="B37" s="31">
        <v>21</v>
      </c>
      <c r="C37" s="32" t="s">
        <v>142</v>
      </c>
      <c r="D37" s="195" t="s">
        <v>159</v>
      </c>
      <c r="E37" s="196"/>
      <c r="F37" s="196"/>
      <c r="G37" s="196"/>
      <c r="H37" s="197"/>
      <c r="I37" s="32">
        <v>3</v>
      </c>
      <c r="J37" s="33">
        <v>189</v>
      </c>
      <c r="K37" s="33">
        <v>79</v>
      </c>
      <c r="L37" s="233" t="s">
        <v>134</v>
      </c>
      <c r="M37" s="233"/>
      <c r="N37" s="233"/>
      <c r="O37" s="233" t="s">
        <v>135</v>
      </c>
      <c r="P37" s="233"/>
      <c r="Q37" s="233"/>
    </row>
    <row r="38" spans="1:18">
      <c r="A38" s="23"/>
      <c r="B38" s="31">
        <v>22</v>
      </c>
      <c r="C38" s="32" t="s">
        <v>142</v>
      </c>
      <c r="D38" s="195" t="s">
        <v>160</v>
      </c>
      <c r="E38" s="196"/>
      <c r="F38" s="196"/>
      <c r="G38" s="196"/>
      <c r="H38" s="197"/>
      <c r="I38" s="32">
        <v>3</v>
      </c>
      <c r="J38" s="33">
        <v>176</v>
      </c>
      <c r="K38" s="33">
        <v>70</v>
      </c>
      <c r="L38" s="233" t="s">
        <v>138</v>
      </c>
      <c r="M38" s="233"/>
      <c r="N38" s="233"/>
      <c r="O38" s="233" t="s">
        <v>135</v>
      </c>
      <c r="P38" s="233"/>
      <c r="Q38" s="233"/>
    </row>
    <row r="39" spans="1:18">
      <c r="A39" s="23"/>
      <c r="B39" s="31">
        <v>23</v>
      </c>
      <c r="C39" s="32" t="s">
        <v>142</v>
      </c>
      <c r="D39" s="195" t="s">
        <v>161</v>
      </c>
      <c r="E39" s="196"/>
      <c r="F39" s="196"/>
      <c r="G39" s="196"/>
      <c r="H39" s="197"/>
      <c r="I39" s="32">
        <v>3</v>
      </c>
      <c r="J39" s="33">
        <v>159</v>
      </c>
      <c r="K39" s="33">
        <v>55</v>
      </c>
      <c r="L39" s="233" t="s">
        <v>134</v>
      </c>
      <c r="M39" s="233"/>
      <c r="N39" s="233"/>
      <c r="O39" s="233" t="s">
        <v>162</v>
      </c>
      <c r="P39" s="233"/>
      <c r="Q39" s="233"/>
    </row>
    <row r="40" spans="1:18">
      <c r="A40" s="23"/>
      <c r="B40" s="31">
        <v>24</v>
      </c>
      <c r="C40" s="32" t="s">
        <v>142</v>
      </c>
      <c r="D40" s="195" t="s">
        <v>163</v>
      </c>
      <c r="E40" s="196"/>
      <c r="F40" s="196"/>
      <c r="G40" s="196"/>
      <c r="H40" s="197"/>
      <c r="I40" s="32">
        <v>3</v>
      </c>
      <c r="J40" s="33">
        <v>160</v>
      </c>
      <c r="K40" s="33">
        <v>60</v>
      </c>
      <c r="L40" s="233" t="s">
        <v>138</v>
      </c>
      <c r="M40" s="233"/>
      <c r="N40" s="233"/>
      <c r="O40" s="233" t="s">
        <v>162</v>
      </c>
      <c r="P40" s="233"/>
      <c r="Q40" s="233"/>
    </row>
    <row r="41" spans="1:18">
      <c r="A41" s="23"/>
      <c r="B41" s="31">
        <v>25</v>
      </c>
      <c r="C41" s="32" t="s">
        <v>142</v>
      </c>
      <c r="D41" s="195" t="s">
        <v>164</v>
      </c>
      <c r="E41" s="196"/>
      <c r="F41" s="196"/>
      <c r="G41" s="196"/>
      <c r="H41" s="197"/>
      <c r="I41" s="32">
        <v>2</v>
      </c>
      <c r="J41" s="33">
        <v>167</v>
      </c>
      <c r="K41" s="33">
        <v>62</v>
      </c>
      <c r="L41" s="233" t="s">
        <v>162</v>
      </c>
      <c r="M41" s="233"/>
      <c r="N41" s="233"/>
      <c r="O41" s="233" t="s">
        <v>162</v>
      </c>
      <c r="P41" s="233"/>
      <c r="Q41" s="233"/>
    </row>
    <row r="42" spans="1:18">
      <c r="A42" s="23"/>
      <c r="B42" s="31">
        <v>26</v>
      </c>
      <c r="C42" s="32" t="s">
        <v>147</v>
      </c>
      <c r="D42" s="195" t="s">
        <v>165</v>
      </c>
      <c r="E42" s="196"/>
      <c r="F42" s="196"/>
      <c r="G42" s="196"/>
      <c r="H42" s="197"/>
      <c r="I42" s="32">
        <v>3</v>
      </c>
      <c r="J42" s="33">
        <v>171</v>
      </c>
      <c r="K42" s="33">
        <v>65</v>
      </c>
      <c r="L42" s="233" t="s">
        <v>162</v>
      </c>
      <c r="M42" s="233"/>
      <c r="N42" s="233"/>
      <c r="O42" s="233" t="s">
        <v>162</v>
      </c>
      <c r="P42" s="233"/>
      <c r="Q42" s="233"/>
    </row>
    <row r="43" spans="1:18">
      <c r="A43" s="23"/>
      <c r="B43" s="31">
        <v>27</v>
      </c>
      <c r="C43" s="32" t="s">
        <v>147</v>
      </c>
      <c r="D43" s="195" t="s">
        <v>166</v>
      </c>
      <c r="E43" s="196"/>
      <c r="F43" s="196"/>
      <c r="G43" s="196"/>
      <c r="H43" s="197"/>
      <c r="I43" s="32">
        <v>1</v>
      </c>
      <c r="J43" s="33">
        <v>157</v>
      </c>
      <c r="K43" s="33">
        <v>59</v>
      </c>
      <c r="L43" s="233" t="s">
        <v>162</v>
      </c>
      <c r="M43" s="233"/>
      <c r="N43" s="233"/>
      <c r="O43" s="233"/>
      <c r="P43" s="233"/>
      <c r="Q43" s="233"/>
    </row>
    <row r="44" spans="1:18">
      <c r="A44" s="23"/>
      <c r="B44" s="31">
        <v>28</v>
      </c>
      <c r="C44" s="32">
        <v>0</v>
      </c>
      <c r="D44" s="195">
        <v>0</v>
      </c>
      <c r="E44" s="196"/>
      <c r="F44" s="196"/>
      <c r="G44" s="196"/>
      <c r="H44" s="197"/>
      <c r="I44" s="32">
        <v>0</v>
      </c>
      <c r="J44" s="33">
        <v>0</v>
      </c>
      <c r="K44" s="33">
        <v>0</v>
      </c>
      <c r="L44" s="233"/>
      <c r="M44" s="233"/>
      <c r="N44" s="233"/>
      <c r="O44" s="233"/>
      <c r="P44" s="233"/>
      <c r="Q44" s="233"/>
    </row>
    <row r="45" spans="1:18">
      <c r="A45" s="23"/>
      <c r="B45" s="31">
        <v>29</v>
      </c>
      <c r="C45" s="32">
        <v>0</v>
      </c>
      <c r="D45" s="195">
        <v>0</v>
      </c>
      <c r="E45" s="196"/>
      <c r="F45" s="196"/>
      <c r="G45" s="196"/>
      <c r="H45" s="197"/>
      <c r="I45" s="32">
        <v>0</v>
      </c>
      <c r="J45" s="33">
        <v>0</v>
      </c>
      <c r="K45" s="33">
        <v>0</v>
      </c>
      <c r="L45" s="233"/>
      <c r="M45" s="233"/>
      <c r="N45" s="233"/>
      <c r="O45" s="233"/>
      <c r="P45" s="233"/>
      <c r="Q45" s="233"/>
    </row>
    <row r="46" spans="1:18">
      <c r="A46" s="23"/>
      <c r="B46" s="31">
        <v>30</v>
      </c>
      <c r="C46" s="32">
        <v>0</v>
      </c>
      <c r="D46" s="195">
        <v>0</v>
      </c>
      <c r="E46" s="196"/>
      <c r="F46" s="196"/>
      <c r="G46" s="196"/>
      <c r="H46" s="197"/>
      <c r="I46" s="32">
        <v>0</v>
      </c>
      <c r="J46" s="33">
        <v>0</v>
      </c>
      <c r="K46" s="33">
        <v>0</v>
      </c>
      <c r="L46" s="195"/>
      <c r="M46" s="196"/>
      <c r="N46" s="197"/>
      <c r="O46" s="195"/>
      <c r="P46" s="196"/>
      <c r="Q46" s="197"/>
    </row>
    <row r="47" spans="1:18" ht="13.9" thickBot="1">
      <c r="A47" s="23"/>
      <c r="B47" s="34"/>
      <c r="C47" s="34"/>
      <c r="D47" s="29"/>
      <c r="E47" s="29"/>
      <c r="F47" s="29"/>
      <c r="G47" s="29"/>
      <c r="H47" s="29"/>
      <c r="I47" s="34"/>
      <c r="J47" s="35"/>
      <c r="K47" s="35"/>
      <c r="L47" s="29"/>
      <c r="M47" s="29"/>
      <c r="N47" s="29"/>
      <c r="O47" s="29"/>
      <c r="P47" s="29"/>
      <c r="Q47" s="29"/>
    </row>
    <row r="48" spans="1:18" ht="13.35" customHeight="1">
      <c r="A48" s="23"/>
      <c r="B48" s="234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6"/>
      <c r="R48" s="36"/>
    </row>
    <row r="49" spans="1:18" ht="13.35" customHeight="1">
      <c r="A49" s="23"/>
      <c r="B49" s="237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9"/>
      <c r="R49" s="36"/>
    </row>
    <row r="50" spans="1:18" ht="13.35" customHeight="1">
      <c r="A50" s="23"/>
      <c r="B50" s="237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9"/>
      <c r="R50" s="36"/>
    </row>
    <row r="51" spans="1:18" ht="13.35" customHeight="1">
      <c r="A51" s="23"/>
      <c r="B51" s="237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9"/>
      <c r="R51" s="36"/>
    </row>
    <row r="52" spans="1:18" ht="13.35" customHeight="1">
      <c r="A52" s="23"/>
      <c r="B52" s="237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9"/>
      <c r="R52" s="36"/>
    </row>
    <row r="53" spans="1:18" ht="13.35" customHeight="1">
      <c r="A53" s="23"/>
      <c r="B53" s="237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9"/>
      <c r="R53" s="36"/>
    </row>
    <row r="54" spans="1:18" ht="13.35" customHeight="1">
      <c r="A54" s="23"/>
      <c r="B54" s="237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9"/>
      <c r="R54" s="36"/>
    </row>
    <row r="55" spans="1:18" ht="13.35" customHeight="1">
      <c r="A55" s="23"/>
      <c r="B55" s="237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9"/>
      <c r="R55" s="36"/>
    </row>
    <row r="56" spans="1:18" ht="13.35" customHeight="1">
      <c r="A56" s="23"/>
      <c r="B56" s="237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9"/>
      <c r="R56" s="36"/>
    </row>
    <row r="57" spans="1:18" ht="13.35" customHeight="1">
      <c r="A57" s="23"/>
      <c r="B57" s="237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9"/>
      <c r="R57" s="36"/>
    </row>
    <row r="58" spans="1:18" ht="13.35" customHeight="1">
      <c r="A58" s="23"/>
      <c r="B58" s="237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9"/>
      <c r="R58" s="36"/>
    </row>
    <row r="59" spans="1:18" ht="13.35" customHeight="1">
      <c r="A59" s="23"/>
      <c r="B59" s="237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9"/>
      <c r="R59" s="36"/>
    </row>
    <row r="60" spans="1:18" ht="13.7" customHeight="1" thickBot="1">
      <c r="A60" s="23"/>
      <c r="B60" s="240"/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  <c r="R60" s="36"/>
    </row>
  </sheetData>
  <sheetProtection sheet="1" formatCells="0"/>
  <mergeCells count="147"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9"/>
  <sheetViews>
    <sheetView view="pageBreakPreview" zoomScale="71" zoomScaleNormal="100" zoomScaleSheetLayoutView="71" workbookViewId="0">
      <selection activeCell="A7" sqref="A7:A8"/>
    </sheetView>
  </sheetViews>
  <sheetFormatPr defaultColWidth="8.85546875" defaultRowHeight="13.15"/>
  <cols>
    <col min="1" max="3" width="4.42578125" style="42" customWidth="1"/>
    <col min="4" max="4" width="22.5703125" style="42" customWidth="1"/>
    <col min="5" max="7" width="4.42578125" style="42" customWidth="1"/>
    <col min="8" max="8" width="8.7109375" style="42" customWidth="1"/>
    <col min="9" max="9" width="8.42578125" style="42" customWidth="1"/>
    <col min="10" max="10" width="4.28515625" style="42" customWidth="1"/>
    <col min="11" max="11" width="4.140625" style="42" customWidth="1"/>
    <col min="12" max="13" width="8.28515625" style="42" customWidth="1"/>
    <col min="14" max="16" width="4.42578125" style="42" customWidth="1"/>
    <col min="17" max="17" width="2.42578125" style="42" customWidth="1"/>
    <col min="18" max="21" width="8.85546875" style="42" customWidth="1"/>
    <col min="22" max="22" width="6.85546875" style="42" customWidth="1"/>
    <col min="23" max="263" width="8.85546875" style="42"/>
    <col min="264" max="265" width="5.140625" style="42" customWidth="1"/>
    <col min="266" max="266" width="23.140625" style="42" customWidth="1"/>
    <col min="267" max="273" width="4.5703125" style="42" customWidth="1"/>
    <col min="274" max="274" width="2.42578125" style="42" customWidth="1"/>
    <col min="275" max="275" width="5.85546875" style="42" customWidth="1"/>
    <col min="276" max="278" width="6.85546875" style="42" customWidth="1"/>
    <col min="279" max="519" width="8.85546875" style="42"/>
    <col min="520" max="521" width="5.140625" style="42" customWidth="1"/>
    <col min="522" max="522" width="23.140625" style="42" customWidth="1"/>
    <col min="523" max="529" width="4.5703125" style="42" customWidth="1"/>
    <col min="530" max="530" width="2.42578125" style="42" customWidth="1"/>
    <col min="531" max="531" width="5.85546875" style="42" customWidth="1"/>
    <col min="532" max="534" width="6.85546875" style="42" customWidth="1"/>
    <col min="535" max="775" width="8.85546875" style="42"/>
    <col min="776" max="777" width="5.140625" style="42" customWidth="1"/>
    <col min="778" max="778" width="23.140625" style="42" customWidth="1"/>
    <col min="779" max="785" width="4.5703125" style="42" customWidth="1"/>
    <col min="786" max="786" width="2.42578125" style="42" customWidth="1"/>
    <col min="787" max="787" width="5.85546875" style="42" customWidth="1"/>
    <col min="788" max="790" width="6.85546875" style="42" customWidth="1"/>
    <col min="791" max="1031" width="8.85546875" style="42"/>
    <col min="1032" max="1033" width="5.140625" style="42" customWidth="1"/>
    <col min="1034" max="1034" width="23.140625" style="42" customWidth="1"/>
    <col min="1035" max="1041" width="4.5703125" style="42" customWidth="1"/>
    <col min="1042" max="1042" width="2.42578125" style="42" customWidth="1"/>
    <col min="1043" max="1043" width="5.85546875" style="42" customWidth="1"/>
    <col min="1044" max="1046" width="6.85546875" style="42" customWidth="1"/>
    <col min="1047" max="1287" width="8.85546875" style="42"/>
    <col min="1288" max="1289" width="5.140625" style="42" customWidth="1"/>
    <col min="1290" max="1290" width="23.140625" style="42" customWidth="1"/>
    <col min="1291" max="1297" width="4.5703125" style="42" customWidth="1"/>
    <col min="1298" max="1298" width="2.42578125" style="42" customWidth="1"/>
    <col min="1299" max="1299" width="5.85546875" style="42" customWidth="1"/>
    <col min="1300" max="1302" width="6.85546875" style="42" customWidth="1"/>
    <col min="1303" max="1543" width="8.85546875" style="42"/>
    <col min="1544" max="1545" width="5.140625" style="42" customWidth="1"/>
    <col min="1546" max="1546" width="23.140625" style="42" customWidth="1"/>
    <col min="1547" max="1553" width="4.5703125" style="42" customWidth="1"/>
    <col min="1554" max="1554" width="2.42578125" style="42" customWidth="1"/>
    <col min="1555" max="1555" width="5.85546875" style="42" customWidth="1"/>
    <col min="1556" max="1558" width="6.85546875" style="42" customWidth="1"/>
    <col min="1559" max="1799" width="8.85546875" style="42"/>
    <col min="1800" max="1801" width="5.140625" style="42" customWidth="1"/>
    <col min="1802" max="1802" width="23.140625" style="42" customWidth="1"/>
    <col min="1803" max="1809" width="4.5703125" style="42" customWidth="1"/>
    <col min="1810" max="1810" width="2.42578125" style="42" customWidth="1"/>
    <col min="1811" max="1811" width="5.85546875" style="42" customWidth="1"/>
    <col min="1812" max="1814" width="6.85546875" style="42" customWidth="1"/>
    <col min="1815" max="2055" width="8.85546875" style="42"/>
    <col min="2056" max="2057" width="5.140625" style="42" customWidth="1"/>
    <col min="2058" max="2058" width="23.140625" style="42" customWidth="1"/>
    <col min="2059" max="2065" width="4.5703125" style="42" customWidth="1"/>
    <col min="2066" max="2066" width="2.42578125" style="42" customWidth="1"/>
    <col min="2067" max="2067" width="5.85546875" style="42" customWidth="1"/>
    <col min="2068" max="2070" width="6.85546875" style="42" customWidth="1"/>
    <col min="2071" max="2311" width="8.85546875" style="42"/>
    <col min="2312" max="2313" width="5.140625" style="42" customWidth="1"/>
    <col min="2314" max="2314" width="23.140625" style="42" customWidth="1"/>
    <col min="2315" max="2321" width="4.5703125" style="42" customWidth="1"/>
    <col min="2322" max="2322" width="2.42578125" style="42" customWidth="1"/>
    <col min="2323" max="2323" width="5.85546875" style="42" customWidth="1"/>
    <col min="2324" max="2326" width="6.85546875" style="42" customWidth="1"/>
    <col min="2327" max="2567" width="8.85546875" style="42"/>
    <col min="2568" max="2569" width="5.140625" style="42" customWidth="1"/>
    <col min="2570" max="2570" width="23.140625" style="42" customWidth="1"/>
    <col min="2571" max="2577" width="4.5703125" style="42" customWidth="1"/>
    <col min="2578" max="2578" width="2.42578125" style="42" customWidth="1"/>
    <col min="2579" max="2579" width="5.85546875" style="42" customWidth="1"/>
    <col min="2580" max="2582" width="6.85546875" style="42" customWidth="1"/>
    <col min="2583" max="2823" width="8.85546875" style="42"/>
    <col min="2824" max="2825" width="5.140625" style="42" customWidth="1"/>
    <col min="2826" max="2826" width="23.140625" style="42" customWidth="1"/>
    <col min="2827" max="2833" width="4.5703125" style="42" customWidth="1"/>
    <col min="2834" max="2834" width="2.42578125" style="42" customWidth="1"/>
    <col min="2835" max="2835" width="5.85546875" style="42" customWidth="1"/>
    <col min="2836" max="2838" width="6.85546875" style="42" customWidth="1"/>
    <col min="2839" max="3079" width="8.85546875" style="42"/>
    <col min="3080" max="3081" width="5.140625" style="42" customWidth="1"/>
    <col min="3082" max="3082" width="23.140625" style="42" customWidth="1"/>
    <col min="3083" max="3089" width="4.5703125" style="42" customWidth="1"/>
    <col min="3090" max="3090" width="2.42578125" style="42" customWidth="1"/>
    <col min="3091" max="3091" width="5.85546875" style="42" customWidth="1"/>
    <col min="3092" max="3094" width="6.85546875" style="42" customWidth="1"/>
    <col min="3095" max="3335" width="8.85546875" style="42"/>
    <col min="3336" max="3337" width="5.140625" style="42" customWidth="1"/>
    <col min="3338" max="3338" width="23.140625" style="42" customWidth="1"/>
    <col min="3339" max="3345" width="4.5703125" style="42" customWidth="1"/>
    <col min="3346" max="3346" width="2.42578125" style="42" customWidth="1"/>
    <col min="3347" max="3347" width="5.85546875" style="42" customWidth="1"/>
    <col min="3348" max="3350" width="6.85546875" style="42" customWidth="1"/>
    <col min="3351" max="3591" width="8.85546875" style="42"/>
    <col min="3592" max="3593" width="5.140625" style="42" customWidth="1"/>
    <col min="3594" max="3594" width="23.140625" style="42" customWidth="1"/>
    <col min="3595" max="3601" width="4.5703125" style="42" customWidth="1"/>
    <col min="3602" max="3602" width="2.42578125" style="42" customWidth="1"/>
    <col min="3603" max="3603" width="5.85546875" style="42" customWidth="1"/>
    <col min="3604" max="3606" width="6.85546875" style="42" customWidth="1"/>
    <col min="3607" max="3847" width="8.85546875" style="42"/>
    <col min="3848" max="3849" width="5.140625" style="42" customWidth="1"/>
    <col min="3850" max="3850" width="23.140625" style="42" customWidth="1"/>
    <col min="3851" max="3857" width="4.5703125" style="42" customWidth="1"/>
    <col min="3858" max="3858" width="2.42578125" style="42" customWidth="1"/>
    <col min="3859" max="3859" width="5.85546875" style="42" customWidth="1"/>
    <col min="3860" max="3862" width="6.85546875" style="42" customWidth="1"/>
    <col min="3863" max="4103" width="8.85546875" style="42"/>
    <col min="4104" max="4105" width="5.140625" style="42" customWidth="1"/>
    <col min="4106" max="4106" width="23.140625" style="42" customWidth="1"/>
    <col min="4107" max="4113" width="4.5703125" style="42" customWidth="1"/>
    <col min="4114" max="4114" width="2.42578125" style="42" customWidth="1"/>
    <col min="4115" max="4115" width="5.85546875" style="42" customWidth="1"/>
    <col min="4116" max="4118" width="6.85546875" style="42" customWidth="1"/>
    <col min="4119" max="4359" width="8.85546875" style="42"/>
    <col min="4360" max="4361" width="5.140625" style="42" customWidth="1"/>
    <col min="4362" max="4362" width="23.140625" style="42" customWidth="1"/>
    <col min="4363" max="4369" width="4.5703125" style="42" customWidth="1"/>
    <col min="4370" max="4370" width="2.42578125" style="42" customWidth="1"/>
    <col min="4371" max="4371" width="5.85546875" style="42" customWidth="1"/>
    <col min="4372" max="4374" width="6.85546875" style="42" customWidth="1"/>
    <col min="4375" max="4615" width="8.85546875" style="42"/>
    <col min="4616" max="4617" width="5.140625" style="42" customWidth="1"/>
    <col min="4618" max="4618" width="23.140625" style="42" customWidth="1"/>
    <col min="4619" max="4625" width="4.5703125" style="42" customWidth="1"/>
    <col min="4626" max="4626" width="2.42578125" style="42" customWidth="1"/>
    <col min="4627" max="4627" width="5.85546875" style="42" customWidth="1"/>
    <col min="4628" max="4630" width="6.85546875" style="42" customWidth="1"/>
    <col min="4631" max="4871" width="8.85546875" style="42"/>
    <col min="4872" max="4873" width="5.140625" style="42" customWidth="1"/>
    <col min="4874" max="4874" width="23.140625" style="42" customWidth="1"/>
    <col min="4875" max="4881" width="4.5703125" style="42" customWidth="1"/>
    <col min="4882" max="4882" width="2.42578125" style="42" customWidth="1"/>
    <col min="4883" max="4883" width="5.85546875" style="42" customWidth="1"/>
    <col min="4884" max="4886" width="6.85546875" style="42" customWidth="1"/>
    <col min="4887" max="5127" width="8.85546875" style="42"/>
    <col min="5128" max="5129" width="5.140625" style="42" customWidth="1"/>
    <col min="5130" max="5130" width="23.140625" style="42" customWidth="1"/>
    <col min="5131" max="5137" width="4.5703125" style="42" customWidth="1"/>
    <col min="5138" max="5138" width="2.42578125" style="42" customWidth="1"/>
    <col min="5139" max="5139" width="5.85546875" style="42" customWidth="1"/>
    <col min="5140" max="5142" width="6.85546875" style="42" customWidth="1"/>
    <col min="5143" max="5383" width="8.85546875" style="42"/>
    <col min="5384" max="5385" width="5.140625" style="42" customWidth="1"/>
    <col min="5386" max="5386" width="23.140625" style="42" customWidth="1"/>
    <col min="5387" max="5393" width="4.5703125" style="42" customWidth="1"/>
    <col min="5394" max="5394" width="2.42578125" style="42" customWidth="1"/>
    <col min="5395" max="5395" width="5.85546875" style="42" customWidth="1"/>
    <col min="5396" max="5398" width="6.85546875" style="42" customWidth="1"/>
    <col min="5399" max="5639" width="8.85546875" style="42"/>
    <col min="5640" max="5641" width="5.140625" style="42" customWidth="1"/>
    <col min="5642" max="5642" width="23.140625" style="42" customWidth="1"/>
    <col min="5643" max="5649" width="4.5703125" style="42" customWidth="1"/>
    <col min="5650" max="5650" width="2.42578125" style="42" customWidth="1"/>
    <col min="5651" max="5651" width="5.85546875" style="42" customWidth="1"/>
    <col min="5652" max="5654" width="6.85546875" style="42" customWidth="1"/>
    <col min="5655" max="5895" width="8.85546875" style="42"/>
    <col min="5896" max="5897" width="5.140625" style="42" customWidth="1"/>
    <col min="5898" max="5898" width="23.140625" style="42" customWidth="1"/>
    <col min="5899" max="5905" width="4.5703125" style="42" customWidth="1"/>
    <col min="5906" max="5906" width="2.42578125" style="42" customWidth="1"/>
    <col min="5907" max="5907" width="5.85546875" style="42" customWidth="1"/>
    <col min="5908" max="5910" width="6.85546875" style="42" customWidth="1"/>
    <col min="5911" max="6151" width="8.85546875" style="42"/>
    <col min="6152" max="6153" width="5.140625" style="42" customWidth="1"/>
    <col min="6154" max="6154" width="23.140625" style="42" customWidth="1"/>
    <col min="6155" max="6161" width="4.5703125" style="42" customWidth="1"/>
    <col min="6162" max="6162" width="2.42578125" style="42" customWidth="1"/>
    <col min="6163" max="6163" width="5.85546875" style="42" customWidth="1"/>
    <col min="6164" max="6166" width="6.85546875" style="42" customWidth="1"/>
    <col min="6167" max="6407" width="8.85546875" style="42"/>
    <col min="6408" max="6409" width="5.140625" style="42" customWidth="1"/>
    <col min="6410" max="6410" width="23.140625" style="42" customWidth="1"/>
    <col min="6411" max="6417" width="4.5703125" style="42" customWidth="1"/>
    <col min="6418" max="6418" width="2.42578125" style="42" customWidth="1"/>
    <col min="6419" max="6419" width="5.85546875" style="42" customWidth="1"/>
    <col min="6420" max="6422" width="6.85546875" style="42" customWidth="1"/>
    <col min="6423" max="6663" width="8.85546875" style="42"/>
    <col min="6664" max="6665" width="5.140625" style="42" customWidth="1"/>
    <col min="6666" max="6666" width="23.140625" style="42" customWidth="1"/>
    <col min="6667" max="6673" width="4.5703125" style="42" customWidth="1"/>
    <col min="6674" max="6674" width="2.42578125" style="42" customWidth="1"/>
    <col min="6675" max="6675" width="5.85546875" style="42" customWidth="1"/>
    <col min="6676" max="6678" width="6.85546875" style="42" customWidth="1"/>
    <col min="6679" max="6919" width="8.85546875" style="42"/>
    <col min="6920" max="6921" width="5.140625" style="42" customWidth="1"/>
    <col min="6922" max="6922" width="23.140625" style="42" customWidth="1"/>
    <col min="6923" max="6929" width="4.5703125" style="42" customWidth="1"/>
    <col min="6930" max="6930" width="2.42578125" style="42" customWidth="1"/>
    <col min="6931" max="6931" width="5.85546875" style="42" customWidth="1"/>
    <col min="6932" max="6934" width="6.85546875" style="42" customWidth="1"/>
    <col min="6935" max="7175" width="8.85546875" style="42"/>
    <col min="7176" max="7177" width="5.140625" style="42" customWidth="1"/>
    <col min="7178" max="7178" width="23.140625" style="42" customWidth="1"/>
    <col min="7179" max="7185" width="4.5703125" style="42" customWidth="1"/>
    <col min="7186" max="7186" width="2.42578125" style="42" customWidth="1"/>
    <col min="7187" max="7187" width="5.85546875" style="42" customWidth="1"/>
    <col min="7188" max="7190" width="6.85546875" style="42" customWidth="1"/>
    <col min="7191" max="7431" width="8.85546875" style="42"/>
    <col min="7432" max="7433" width="5.140625" style="42" customWidth="1"/>
    <col min="7434" max="7434" width="23.140625" style="42" customWidth="1"/>
    <col min="7435" max="7441" width="4.5703125" style="42" customWidth="1"/>
    <col min="7442" max="7442" width="2.42578125" style="42" customWidth="1"/>
    <col min="7443" max="7443" width="5.85546875" style="42" customWidth="1"/>
    <col min="7444" max="7446" width="6.85546875" style="42" customWidth="1"/>
    <col min="7447" max="7687" width="8.85546875" style="42"/>
    <col min="7688" max="7689" width="5.140625" style="42" customWidth="1"/>
    <col min="7690" max="7690" width="23.140625" style="42" customWidth="1"/>
    <col min="7691" max="7697" width="4.5703125" style="42" customWidth="1"/>
    <col min="7698" max="7698" width="2.42578125" style="42" customWidth="1"/>
    <col min="7699" max="7699" width="5.85546875" style="42" customWidth="1"/>
    <col min="7700" max="7702" width="6.85546875" style="42" customWidth="1"/>
    <col min="7703" max="7943" width="8.85546875" style="42"/>
    <col min="7944" max="7945" width="5.140625" style="42" customWidth="1"/>
    <col min="7946" max="7946" width="23.140625" style="42" customWidth="1"/>
    <col min="7947" max="7953" width="4.5703125" style="42" customWidth="1"/>
    <col min="7954" max="7954" width="2.42578125" style="42" customWidth="1"/>
    <col min="7955" max="7955" width="5.85546875" style="42" customWidth="1"/>
    <col min="7956" max="7958" width="6.85546875" style="42" customWidth="1"/>
    <col min="7959" max="8199" width="8.85546875" style="42"/>
    <col min="8200" max="8201" width="5.140625" style="42" customWidth="1"/>
    <col min="8202" max="8202" width="23.140625" style="42" customWidth="1"/>
    <col min="8203" max="8209" width="4.5703125" style="42" customWidth="1"/>
    <col min="8210" max="8210" width="2.42578125" style="42" customWidth="1"/>
    <col min="8211" max="8211" width="5.85546875" style="42" customWidth="1"/>
    <col min="8212" max="8214" width="6.85546875" style="42" customWidth="1"/>
    <col min="8215" max="8455" width="8.85546875" style="42"/>
    <col min="8456" max="8457" width="5.140625" style="42" customWidth="1"/>
    <col min="8458" max="8458" width="23.140625" style="42" customWidth="1"/>
    <col min="8459" max="8465" width="4.5703125" style="42" customWidth="1"/>
    <col min="8466" max="8466" width="2.42578125" style="42" customWidth="1"/>
    <col min="8467" max="8467" width="5.85546875" style="42" customWidth="1"/>
    <col min="8468" max="8470" width="6.85546875" style="42" customWidth="1"/>
    <col min="8471" max="8711" width="8.85546875" style="42"/>
    <col min="8712" max="8713" width="5.140625" style="42" customWidth="1"/>
    <col min="8714" max="8714" width="23.140625" style="42" customWidth="1"/>
    <col min="8715" max="8721" width="4.5703125" style="42" customWidth="1"/>
    <col min="8722" max="8722" width="2.42578125" style="42" customWidth="1"/>
    <col min="8723" max="8723" width="5.85546875" style="42" customWidth="1"/>
    <col min="8724" max="8726" width="6.85546875" style="42" customWidth="1"/>
    <col min="8727" max="8967" width="8.85546875" style="42"/>
    <col min="8968" max="8969" width="5.140625" style="42" customWidth="1"/>
    <col min="8970" max="8970" width="23.140625" style="42" customWidth="1"/>
    <col min="8971" max="8977" width="4.5703125" style="42" customWidth="1"/>
    <col min="8978" max="8978" width="2.42578125" style="42" customWidth="1"/>
    <col min="8979" max="8979" width="5.85546875" style="42" customWidth="1"/>
    <col min="8980" max="8982" width="6.85546875" style="42" customWidth="1"/>
    <col min="8983" max="9223" width="8.85546875" style="42"/>
    <col min="9224" max="9225" width="5.140625" style="42" customWidth="1"/>
    <col min="9226" max="9226" width="23.140625" style="42" customWidth="1"/>
    <col min="9227" max="9233" width="4.5703125" style="42" customWidth="1"/>
    <col min="9234" max="9234" width="2.42578125" style="42" customWidth="1"/>
    <col min="9235" max="9235" width="5.85546875" style="42" customWidth="1"/>
    <col min="9236" max="9238" width="6.85546875" style="42" customWidth="1"/>
    <col min="9239" max="9479" width="8.85546875" style="42"/>
    <col min="9480" max="9481" width="5.140625" style="42" customWidth="1"/>
    <col min="9482" max="9482" width="23.140625" style="42" customWidth="1"/>
    <col min="9483" max="9489" width="4.5703125" style="42" customWidth="1"/>
    <col min="9490" max="9490" width="2.42578125" style="42" customWidth="1"/>
    <col min="9491" max="9491" width="5.85546875" style="42" customWidth="1"/>
    <col min="9492" max="9494" width="6.85546875" style="42" customWidth="1"/>
    <col min="9495" max="9735" width="8.85546875" style="42"/>
    <col min="9736" max="9737" width="5.140625" style="42" customWidth="1"/>
    <col min="9738" max="9738" width="23.140625" style="42" customWidth="1"/>
    <col min="9739" max="9745" width="4.5703125" style="42" customWidth="1"/>
    <col min="9746" max="9746" width="2.42578125" style="42" customWidth="1"/>
    <col min="9747" max="9747" width="5.85546875" style="42" customWidth="1"/>
    <col min="9748" max="9750" width="6.85546875" style="42" customWidth="1"/>
    <col min="9751" max="9991" width="8.85546875" style="42"/>
    <col min="9992" max="9993" width="5.140625" style="42" customWidth="1"/>
    <col min="9994" max="9994" width="23.140625" style="42" customWidth="1"/>
    <col min="9995" max="10001" width="4.5703125" style="42" customWidth="1"/>
    <col min="10002" max="10002" width="2.42578125" style="42" customWidth="1"/>
    <col min="10003" max="10003" width="5.85546875" style="42" customWidth="1"/>
    <col min="10004" max="10006" width="6.85546875" style="42" customWidth="1"/>
    <col min="10007" max="10247" width="8.85546875" style="42"/>
    <col min="10248" max="10249" width="5.140625" style="42" customWidth="1"/>
    <col min="10250" max="10250" width="23.140625" style="42" customWidth="1"/>
    <col min="10251" max="10257" width="4.5703125" style="42" customWidth="1"/>
    <col min="10258" max="10258" width="2.42578125" style="42" customWidth="1"/>
    <col min="10259" max="10259" width="5.85546875" style="42" customWidth="1"/>
    <col min="10260" max="10262" width="6.85546875" style="42" customWidth="1"/>
    <col min="10263" max="10503" width="8.85546875" style="42"/>
    <col min="10504" max="10505" width="5.140625" style="42" customWidth="1"/>
    <col min="10506" max="10506" width="23.140625" style="42" customWidth="1"/>
    <col min="10507" max="10513" width="4.5703125" style="42" customWidth="1"/>
    <col min="10514" max="10514" width="2.42578125" style="42" customWidth="1"/>
    <col min="10515" max="10515" width="5.85546875" style="42" customWidth="1"/>
    <col min="10516" max="10518" width="6.85546875" style="42" customWidth="1"/>
    <col min="10519" max="10759" width="8.85546875" style="42"/>
    <col min="10760" max="10761" width="5.140625" style="42" customWidth="1"/>
    <col min="10762" max="10762" width="23.140625" style="42" customWidth="1"/>
    <col min="10763" max="10769" width="4.5703125" style="42" customWidth="1"/>
    <col min="10770" max="10770" width="2.42578125" style="42" customWidth="1"/>
    <col min="10771" max="10771" width="5.85546875" style="42" customWidth="1"/>
    <col min="10772" max="10774" width="6.85546875" style="42" customWidth="1"/>
    <col min="10775" max="11015" width="8.85546875" style="42"/>
    <col min="11016" max="11017" width="5.140625" style="42" customWidth="1"/>
    <col min="11018" max="11018" width="23.140625" style="42" customWidth="1"/>
    <col min="11019" max="11025" width="4.5703125" style="42" customWidth="1"/>
    <col min="11026" max="11026" width="2.42578125" style="42" customWidth="1"/>
    <col min="11027" max="11027" width="5.85546875" style="42" customWidth="1"/>
    <col min="11028" max="11030" width="6.85546875" style="42" customWidth="1"/>
    <col min="11031" max="11271" width="8.85546875" style="42"/>
    <col min="11272" max="11273" width="5.140625" style="42" customWidth="1"/>
    <col min="11274" max="11274" width="23.140625" style="42" customWidth="1"/>
    <col min="11275" max="11281" width="4.5703125" style="42" customWidth="1"/>
    <col min="11282" max="11282" width="2.42578125" style="42" customWidth="1"/>
    <col min="11283" max="11283" width="5.85546875" style="42" customWidth="1"/>
    <col min="11284" max="11286" width="6.85546875" style="42" customWidth="1"/>
    <col min="11287" max="11527" width="8.85546875" style="42"/>
    <col min="11528" max="11529" width="5.140625" style="42" customWidth="1"/>
    <col min="11530" max="11530" width="23.140625" style="42" customWidth="1"/>
    <col min="11531" max="11537" width="4.5703125" style="42" customWidth="1"/>
    <col min="11538" max="11538" width="2.42578125" style="42" customWidth="1"/>
    <col min="11539" max="11539" width="5.85546875" style="42" customWidth="1"/>
    <col min="11540" max="11542" width="6.85546875" style="42" customWidth="1"/>
    <col min="11543" max="11783" width="8.85546875" style="42"/>
    <col min="11784" max="11785" width="5.140625" style="42" customWidth="1"/>
    <col min="11786" max="11786" width="23.140625" style="42" customWidth="1"/>
    <col min="11787" max="11793" width="4.5703125" style="42" customWidth="1"/>
    <col min="11794" max="11794" width="2.42578125" style="42" customWidth="1"/>
    <col min="11795" max="11795" width="5.85546875" style="42" customWidth="1"/>
    <col min="11796" max="11798" width="6.85546875" style="42" customWidth="1"/>
    <col min="11799" max="12039" width="8.85546875" style="42"/>
    <col min="12040" max="12041" width="5.140625" style="42" customWidth="1"/>
    <col min="12042" max="12042" width="23.140625" style="42" customWidth="1"/>
    <col min="12043" max="12049" width="4.5703125" style="42" customWidth="1"/>
    <col min="12050" max="12050" width="2.42578125" style="42" customWidth="1"/>
    <col min="12051" max="12051" width="5.85546875" style="42" customWidth="1"/>
    <col min="12052" max="12054" width="6.85546875" style="42" customWidth="1"/>
    <col min="12055" max="12295" width="8.85546875" style="42"/>
    <col min="12296" max="12297" width="5.140625" style="42" customWidth="1"/>
    <col min="12298" max="12298" width="23.140625" style="42" customWidth="1"/>
    <col min="12299" max="12305" width="4.5703125" style="42" customWidth="1"/>
    <col min="12306" max="12306" width="2.42578125" style="42" customWidth="1"/>
    <col min="12307" max="12307" width="5.85546875" style="42" customWidth="1"/>
    <col min="12308" max="12310" width="6.85546875" style="42" customWidth="1"/>
    <col min="12311" max="12551" width="8.85546875" style="42"/>
    <col min="12552" max="12553" width="5.140625" style="42" customWidth="1"/>
    <col min="12554" max="12554" width="23.140625" style="42" customWidth="1"/>
    <col min="12555" max="12561" width="4.5703125" style="42" customWidth="1"/>
    <col min="12562" max="12562" width="2.42578125" style="42" customWidth="1"/>
    <col min="12563" max="12563" width="5.85546875" style="42" customWidth="1"/>
    <col min="12564" max="12566" width="6.85546875" style="42" customWidth="1"/>
    <col min="12567" max="12807" width="8.85546875" style="42"/>
    <col min="12808" max="12809" width="5.140625" style="42" customWidth="1"/>
    <col min="12810" max="12810" width="23.140625" style="42" customWidth="1"/>
    <col min="12811" max="12817" width="4.5703125" style="42" customWidth="1"/>
    <col min="12818" max="12818" width="2.42578125" style="42" customWidth="1"/>
    <col min="12819" max="12819" width="5.85546875" style="42" customWidth="1"/>
    <col min="12820" max="12822" width="6.85546875" style="42" customWidth="1"/>
    <col min="12823" max="13063" width="8.85546875" style="42"/>
    <col min="13064" max="13065" width="5.140625" style="42" customWidth="1"/>
    <col min="13066" max="13066" width="23.140625" style="42" customWidth="1"/>
    <col min="13067" max="13073" width="4.5703125" style="42" customWidth="1"/>
    <col min="13074" max="13074" width="2.42578125" style="42" customWidth="1"/>
    <col min="13075" max="13075" width="5.85546875" style="42" customWidth="1"/>
    <col min="13076" max="13078" width="6.85546875" style="42" customWidth="1"/>
    <col min="13079" max="13319" width="8.85546875" style="42"/>
    <col min="13320" max="13321" width="5.140625" style="42" customWidth="1"/>
    <col min="13322" max="13322" width="23.140625" style="42" customWidth="1"/>
    <col min="13323" max="13329" width="4.5703125" style="42" customWidth="1"/>
    <col min="13330" max="13330" width="2.42578125" style="42" customWidth="1"/>
    <col min="13331" max="13331" width="5.85546875" style="42" customWidth="1"/>
    <col min="13332" max="13334" width="6.85546875" style="42" customWidth="1"/>
    <col min="13335" max="13575" width="8.85546875" style="42"/>
    <col min="13576" max="13577" width="5.140625" style="42" customWidth="1"/>
    <col min="13578" max="13578" width="23.140625" style="42" customWidth="1"/>
    <col min="13579" max="13585" width="4.5703125" style="42" customWidth="1"/>
    <col min="13586" max="13586" width="2.42578125" style="42" customWidth="1"/>
    <col min="13587" max="13587" width="5.85546875" style="42" customWidth="1"/>
    <col min="13588" max="13590" width="6.85546875" style="42" customWidth="1"/>
    <col min="13591" max="13831" width="8.85546875" style="42"/>
    <col min="13832" max="13833" width="5.140625" style="42" customWidth="1"/>
    <col min="13834" max="13834" width="23.140625" style="42" customWidth="1"/>
    <col min="13835" max="13841" width="4.5703125" style="42" customWidth="1"/>
    <col min="13842" max="13842" width="2.42578125" style="42" customWidth="1"/>
    <col min="13843" max="13843" width="5.85546875" style="42" customWidth="1"/>
    <col min="13844" max="13846" width="6.85546875" style="42" customWidth="1"/>
    <col min="13847" max="14087" width="8.85546875" style="42"/>
    <col min="14088" max="14089" width="5.140625" style="42" customWidth="1"/>
    <col min="14090" max="14090" width="23.140625" style="42" customWidth="1"/>
    <col min="14091" max="14097" width="4.5703125" style="42" customWidth="1"/>
    <col min="14098" max="14098" width="2.42578125" style="42" customWidth="1"/>
    <col min="14099" max="14099" width="5.85546875" style="42" customWidth="1"/>
    <col min="14100" max="14102" width="6.85546875" style="42" customWidth="1"/>
    <col min="14103" max="14343" width="8.85546875" style="42"/>
    <col min="14344" max="14345" width="5.140625" style="42" customWidth="1"/>
    <col min="14346" max="14346" width="23.140625" style="42" customWidth="1"/>
    <col min="14347" max="14353" width="4.5703125" style="42" customWidth="1"/>
    <col min="14354" max="14354" width="2.42578125" style="42" customWidth="1"/>
    <col min="14355" max="14355" width="5.85546875" style="42" customWidth="1"/>
    <col min="14356" max="14358" width="6.85546875" style="42" customWidth="1"/>
    <col min="14359" max="14599" width="8.85546875" style="42"/>
    <col min="14600" max="14601" width="5.140625" style="42" customWidth="1"/>
    <col min="14602" max="14602" width="23.140625" style="42" customWidth="1"/>
    <col min="14603" max="14609" width="4.5703125" style="42" customWidth="1"/>
    <col min="14610" max="14610" width="2.42578125" style="42" customWidth="1"/>
    <col min="14611" max="14611" width="5.85546875" style="42" customWidth="1"/>
    <col min="14612" max="14614" width="6.85546875" style="42" customWidth="1"/>
    <col min="14615" max="14855" width="8.85546875" style="42"/>
    <col min="14856" max="14857" width="5.140625" style="42" customWidth="1"/>
    <col min="14858" max="14858" width="23.140625" style="42" customWidth="1"/>
    <col min="14859" max="14865" width="4.5703125" style="42" customWidth="1"/>
    <col min="14866" max="14866" width="2.42578125" style="42" customWidth="1"/>
    <col min="14867" max="14867" width="5.85546875" style="42" customWidth="1"/>
    <col min="14868" max="14870" width="6.85546875" style="42" customWidth="1"/>
    <col min="14871" max="15111" width="8.85546875" style="42"/>
    <col min="15112" max="15113" width="5.140625" style="42" customWidth="1"/>
    <col min="15114" max="15114" width="23.140625" style="42" customWidth="1"/>
    <col min="15115" max="15121" width="4.5703125" style="42" customWidth="1"/>
    <col min="15122" max="15122" width="2.42578125" style="42" customWidth="1"/>
    <col min="15123" max="15123" width="5.85546875" style="42" customWidth="1"/>
    <col min="15124" max="15126" width="6.85546875" style="42" customWidth="1"/>
    <col min="15127" max="15367" width="8.85546875" style="42"/>
    <col min="15368" max="15369" width="5.140625" style="42" customWidth="1"/>
    <col min="15370" max="15370" width="23.140625" style="42" customWidth="1"/>
    <col min="15371" max="15377" width="4.5703125" style="42" customWidth="1"/>
    <col min="15378" max="15378" width="2.42578125" style="42" customWidth="1"/>
    <col min="15379" max="15379" width="5.85546875" style="42" customWidth="1"/>
    <col min="15380" max="15382" width="6.85546875" style="42" customWidth="1"/>
    <col min="15383" max="15623" width="8.85546875" style="42"/>
    <col min="15624" max="15625" width="5.140625" style="42" customWidth="1"/>
    <col min="15626" max="15626" width="23.140625" style="42" customWidth="1"/>
    <col min="15627" max="15633" width="4.5703125" style="42" customWidth="1"/>
    <col min="15634" max="15634" width="2.42578125" style="42" customWidth="1"/>
    <col min="15635" max="15635" width="5.85546875" style="42" customWidth="1"/>
    <col min="15636" max="15638" width="6.85546875" style="42" customWidth="1"/>
    <col min="15639" max="15879" width="8.85546875" style="42"/>
    <col min="15880" max="15881" width="5.140625" style="42" customWidth="1"/>
    <col min="15882" max="15882" width="23.140625" style="42" customWidth="1"/>
    <col min="15883" max="15889" width="4.5703125" style="42" customWidth="1"/>
    <col min="15890" max="15890" width="2.42578125" style="42" customWidth="1"/>
    <col min="15891" max="15891" width="5.85546875" style="42" customWidth="1"/>
    <col min="15892" max="15894" width="6.85546875" style="42" customWidth="1"/>
    <col min="15895" max="16135" width="8.85546875" style="42"/>
    <col min="16136" max="16137" width="5.140625" style="42" customWidth="1"/>
    <col min="16138" max="16138" width="23.140625" style="42" customWidth="1"/>
    <col min="16139" max="16145" width="4.5703125" style="42" customWidth="1"/>
    <col min="16146" max="16146" width="2.42578125" style="42" customWidth="1"/>
    <col min="16147" max="16147" width="5.85546875" style="42" customWidth="1"/>
    <col min="16148" max="16150" width="6.85546875" style="42" customWidth="1"/>
    <col min="16151" max="16384" width="8.85546875" style="42"/>
  </cols>
  <sheetData>
    <row r="1" spans="1:22" ht="23.25" customHeight="1">
      <c r="A1" s="243" t="s">
        <v>167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43"/>
    </row>
    <row r="2" spans="1:22" ht="33.75" customHeight="1">
      <c r="B2" s="244" t="s">
        <v>168</v>
      </c>
      <c r="C2" s="244"/>
      <c r="D2" s="244"/>
      <c r="E2" s="245" t="str">
        <f>IF('参加申込書(NO1~30)'!C3="","",'参加申込書(NO1~30)'!C3)</f>
        <v/>
      </c>
      <c r="F2" s="244"/>
      <c r="G2" s="244"/>
      <c r="H2" s="244"/>
      <c r="I2" s="244"/>
      <c r="J2" s="244"/>
      <c r="K2" s="244"/>
      <c r="L2" s="244"/>
      <c r="M2" s="72"/>
      <c r="N2" s="72"/>
      <c r="O2" s="72"/>
      <c r="P2" s="72"/>
      <c r="Q2" s="72"/>
      <c r="R2" s="72"/>
      <c r="S2" s="72"/>
      <c r="T2" s="72"/>
      <c r="U2" s="72"/>
      <c r="V2" s="44"/>
    </row>
    <row r="3" spans="1:22" ht="6" customHeight="1" thickBot="1"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8"/>
      <c r="S3" s="48"/>
      <c r="T3" s="48"/>
      <c r="U3" s="48"/>
      <c r="V3" s="49"/>
    </row>
    <row r="4" spans="1:22" ht="12" customHeight="1">
      <c r="A4" s="246" t="s">
        <v>59</v>
      </c>
      <c r="B4" s="249" t="s">
        <v>169</v>
      </c>
      <c r="C4" s="249" t="s">
        <v>103</v>
      </c>
      <c r="D4" s="75" t="s">
        <v>170</v>
      </c>
      <c r="E4" s="252" t="s">
        <v>105</v>
      </c>
      <c r="F4" s="255" t="s">
        <v>171</v>
      </c>
      <c r="G4" s="257" t="s">
        <v>172</v>
      </c>
      <c r="H4" s="260" t="s">
        <v>173</v>
      </c>
      <c r="I4" s="261"/>
      <c r="J4" s="261"/>
      <c r="K4" s="261"/>
      <c r="L4" s="261"/>
      <c r="M4" s="262"/>
      <c r="N4" s="263" t="s">
        <v>174</v>
      </c>
      <c r="O4" s="264"/>
      <c r="P4" s="76" t="s">
        <v>175</v>
      </c>
      <c r="Q4" s="50"/>
      <c r="R4" s="265" t="s">
        <v>176</v>
      </c>
      <c r="S4" s="265"/>
      <c r="T4" s="265"/>
      <c r="U4" s="265"/>
      <c r="V4" s="51"/>
    </row>
    <row r="5" spans="1:22" ht="28.35" customHeight="1" thickBot="1">
      <c r="A5" s="247"/>
      <c r="B5" s="250"/>
      <c r="C5" s="250"/>
      <c r="D5" s="266" t="s">
        <v>177</v>
      </c>
      <c r="E5" s="253"/>
      <c r="F5" s="247"/>
      <c r="G5" s="258"/>
      <c r="H5" s="268" t="s">
        <v>178</v>
      </c>
      <c r="I5" s="270" t="s">
        <v>179</v>
      </c>
      <c r="J5" s="270" t="s">
        <v>180</v>
      </c>
      <c r="K5" s="270"/>
      <c r="L5" s="270" t="s">
        <v>181</v>
      </c>
      <c r="M5" s="273" t="s">
        <v>182</v>
      </c>
      <c r="N5" s="275" t="s">
        <v>183</v>
      </c>
      <c r="O5" s="277" t="s">
        <v>184</v>
      </c>
      <c r="P5" s="279" t="s">
        <v>185</v>
      </c>
      <c r="Q5" s="50"/>
      <c r="R5" s="265"/>
      <c r="S5" s="265"/>
      <c r="T5" s="265"/>
      <c r="U5" s="265"/>
      <c r="V5" s="51"/>
    </row>
    <row r="6" spans="1:22" ht="28.35" customHeight="1" thickBot="1">
      <c r="A6" s="248"/>
      <c r="B6" s="251"/>
      <c r="C6" s="251"/>
      <c r="D6" s="267"/>
      <c r="E6" s="254"/>
      <c r="F6" s="256"/>
      <c r="G6" s="259"/>
      <c r="H6" s="269"/>
      <c r="I6" s="271"/>
      <c r="J6" s="272"/>
      <c r="K6" s="272"/>
      <c r="L6" s="271"/>
      <c r="M6" s="274"/>
      <c r="N6" s="276"/>
      <c r="O6" s="278"/>
      <c r="P6" s="280"/>
      <c r="Q6" s="50"/>
      <c r="R6" s="281" t="s">
        <v>186</v>
      </c>
      <c r="S6" s="282"/>
      <c r="T6" s="282" t="s">
        <v>187</v>
      </c>
      <c r="U6" s="283"/>
      <c r="V6" s="51"/>
    </row>
    <row r="7" spans="1:22" ht="9.6" customHeight="1">
      <c r="A7" s="307"/>
      <c r="B7" s="308">
        <v>1</v>
      </c>
      <c r="C7" s="309" t="str">
        <f>IF(A7="","",VLOOKUP(A7,'パンフレット（90名用）'!$T$17:$AC$108,2,FALSE))</f>
        <v/>
      </c>
      <c r="D7" s="77"/>
      <c r="E7" s="309" t="str">
        <f>IF(A7="","",VLOOKUP(A7,'パンフレット（90名用）'!$T$17:$AC$108,8,FALSE))</f>
        <v/>
      </c>
      <c r="F7" s="307"/>
      <c r="G7" s="310"/>
      <c r="H7" s="311"/>
      <c r="I7" s="297"/>
      <c r="J7" s="299"/>
      <c r="K7" s="300"/>
      <c r="L7" s="297"/>
      <c r="M7" s="299"/>
      <c r="N7" s="303"/>
      <c r="O7" s="305"/>
      <c r="P7" s="312"/>
      <c r="Q7" s="50"/>
      <c r="R7" s="314" t="s">
        <v>188</v>
      </c>
      <c r="S7" s="315"/>
      <c r="T7" s="284"/>
      <c r="U7" s="285"/>
      <c r="V7" s="51"/>
    </row>
    <row r="8" spans="1:22" ht="26.45" customHeight="1" thickBot="1">
      <c r="A8" s="289"/>
      <c r="B8" s="291"/>
      <c r="C8" s="292"/>
      <c r="D8" s="81" t="str">
        <f>IF(A7="","",VLOOKUP(A7,'パンフレット（90名用）'!$T$17:$AC$108,3,FALSE))</f>
        <v/>
      </c>
      <c r="E8" s="292"/>
      <c r="F8" s="289"/>
      <c r="G8" s="294"/>
      <c r="H8" s="296"/>
      <c r="I8" s="298"/>
      <c r="J8" s="301"/>
      <c r="K8" s="302"/>
      <c r="L8" s="298"/>
      <c r="M8" s="301"/>
      <c r="N8" s="304"/>
      <c r="O8" s="306"/>
      <c r="P8" s="313"/>
      <c r="Q8" s="52"/>
      <c r="R8" s="316"/>
      <c r="S8" s="317"/>
      <c r="T8" s="286"/>
      <c r="U8" s="287"/>
      <c r="V8" s="53"/>
    </row>
    <row r="9" spans="1:22" ht="9.6" customHeight="1">
      <c r="A9" s="288"/>
      <c r="B9" s="290">
        <v>2</v>
      </c>
      <c r="C9" s="292" t="str">
        <f>IF(A9="","",VLOOKUP(A9,'パンフレット（90名用）'!$T$17:$AC$108,2,FALSE))</f>
        <v/>
      </c>
      <c r="D9" s="78"/>
      <c r="E9" s="292" t="str">
        <f>IF(A9="","",VLOOKUP(A9,'パンフレット（90名用）'!$T$17:$AC$108,8,FALSE))</f>
        <v/>
      </c>
      <c r="F9" s="288"/>
      <c r="G9" s="293"/>
      <c r="H9" s="295"/>
      <c r="I9" s="332"/>
      <c r="J9" s="333"/>
      <c r="K9" s="334"/>
      <c r="L9" s="332"/>
      <c r="M9" s="333"/>
      <c r="N9" s="295"/>
      <c r="O9" s="335"/>
      <c r="P9" s="313"/>
      <c r="Q9" s="52"/>
      <c r="R9" s="328" t="s">
        <v>189</v>
      </c>
      <c r="S9" s="328"/>
      <c r="T9" s="328"/>
      <c r="U9" s="328"/>
      <c r="V9" s="53"/>
    </row>
    <row r="10" spans="1:22" ht="26.45" customHeight="1">
      <c r="A10" s="289"/>
      <c r="B10" s="291"/>
      <c r="C10" s="292"/>
      <c r="D10" s="81" t="str">
        <f>IF(A9="","",VLOOKUP(A9,'パンフレット（90名用）'!$T$17:$AC$108,3,FALSE))</f>
        <v/>
      </c>
      <c r="E10" s="292"/>
      <c r="F10" s="289"/>
      <c r="G10" s="294"/>
      <c r="H10" s="296"/>
      <c r="I10" s="298"/>
      <c r="J10" s="301"/>
      <c r="K10" s="302"/>
      <c r="L10" s="298"/>
      <c r="M10" s="301"/>
      <c r="N10" s="296"/>
      <c r="O10" s="336"/>
      <c r="P10" s="313"/>
      <c r="Q10" s="52"/>
      <c r="R10" s="328"/>
      <c r="S10" s="328"/>
      <c r="T10" s="328"/>
      <c r="U10" s="328"/>
      <c r="V10" s="54"/>
    </row>
    <row r="11" spans="1:22" ht="9.6" customHeight="1" thickBot="1">
      <c r="A11" s="288"/>
      <c r="B11" s="290">
        <v>3</v>
      </c>
      <c r="C11" s="292" t="str">
        <f>IF(A11="","",VLOOKUP(A11,'パンフレット（90名用）'!$T$17:$AC$108,2,FALSE))</f>
        <v/>
      </c>
      <c r="D11" s="78"/>
      <c r="E11" s="292" t="str">
        <f>IF(A11="","",VLOOKUP(A11,'パンフレット（90名用）'!$T$17:$AC$108,8,FALSE))</f>
        <v/>
      </c>
      <c r="F11" s="288"/>
      <c r="G11" s="330"/>
      <c r="H11" s="324"/>
      <c r="I11" s="322"/>
      <c r="J11" s="318"/>
      <c r="K11" s="319"/>
      <c r="L11" s="322"/>
      <c r="M11" s="318"/>
      <c r="N11" s="324"/>
      <c r="O11" s="326"/>
      <c r="P11" s="313"/>
      <c r="Q11" s="52"/>
      <c r="R11" s="329"/>
      <c r="S11" s="329"/>
      <c r="T11" s="329"/>
      <c r="U11" s="329"/>
      <c r="V11" s="54"/>
    </row>
    <row r="12" spans="1:22" ht="26.45" customHeight="1">
      <c r="A12" s="289"/>
      <c r="B12" s="291"/>
      <c r="C12" s="292"/>
      <c r="D12" s="81" t="str">
        <f>IF(A11="","",VLOOKUP(A11,'パンフレット（90名用）'!$T$17:$AC$108,3,FALSE))</f>
        <v/>
      </c>
      <c r="E12" s="292"/>
      <c r="F12" s="289"/>
      <c r="G12" s="331"/>
      <c r="H12" s="325"/>
      <c r="I12" s="323"/>
      <c r="J12" s="320"/>
      <c r="K12" s="321"/>
      <c r="L12" s="323"/>
      <c r="M12" s="320"/>
      <c r="N12" s="325"/>
      <c r="O12" s="327"/>
      <c r="P12" s="313"/>
      <c r="Q12" s="52"/>
      <c r="R12" s="68"/>
      <c r="S12" s="69" t="s">
        <v>190</v>
      </c>
      <c r="T12" s="69" t="s">
        <v>191</v>
      </c>
      <c r="U12" s="70" t="s">
        <v>192</v>
      </c>
      <c r="V12" s="50"/>
    </row>
    <row r="13" spans="1:22" ht="9.6" customHeight="1">
      <c r="A13" s="288"/>
      <c r="B13" s="290">
        <v>4</v>
      </c>
      <c r="C13" s="292" t="str">
        <f>IF(A13="","",VLOOKUP(A13,'パンフレット（90名用）'!$T$17:$AC$108,2,FALSE))</f>
        <v/>
      </c>
      <c r="D13" s="78"/>
      <c r="E13" s="292" t="str">
        <f>IF(A13="","",VLOOKUP(A13,'パンフレット（90名用）'!$T$17:$AC$108,8,FALSE))</f>
        <v/>
      </c>
      <c r="F13" s="288"/>
      <c r="G13" s="330"/>
      <c r="H13" s="324"/>
      <c r="I13" s="322"/>
      <c r="J13" s="318"/>
      <c r="K13" s="319"/>
      <c r="L13" s="322"/>
      <c r="M13" s="318"/>
      <c r="N13" s="324"/>
      <c r="O13" s="326"/>
      <c r="P13" s="313"/>
      <c r="Q13" s="52"/>
      <c r="R13" s="345" t="s">
        <v>193</v>
      </c>
      <c r="S13" s="337"/>
      <c r="T13" s="337"/>
      <c r="U13" s="339"/>
      <c r="V13" s="50"/>
    </row>
    <row r="14" spans="1:22" ht="26.45" customHeight="1">
      <c r="A14" s="289"/>
      <c r="B14" s="291"/>
      <c r="C14" s="292"/>
      <c r="D14" s="81" t="str">
        <f>IF(A13="","",VLOOKUP(A13,'パンフレット（90名用）'!$T$17:$AC$108,3,FALSE))</f>
        <v/>
      </c>
      <c r="E14" s="292"/>
      <c r="F14" s="289"/>
      <c r="G14" s="331"/>
      <c r="H14" s="325"/>
      <c r="I14" s="323"/>
      <c r="J14" s="320"/>
      <c r="K14" s="321"/>
      <c r="L14" s="323"/>
      <c r="M14" s="320"/>
      <c r="N14" s="325"/>
      <c r="O14" s="327"/>
      <c r="P14" s="313"/>
      <c r="Q14" s="52"/>
      <c r="R14" s="346"/>
      <c r="S14" s="338"/>
      <c r="T14" s="338"/>
      <c r="U14" s="340"/>
      <c r="V14" s="55"/>
    </row>
    <row r="15" spans="1:22" ht="9.6" customHeight="1">
      <c r="A15" s="288"/>
      <c r="B15" s="290">
        <v>5</v>
      </c>
      <c r="C15" s="292" t="str">
        <f>IF(A15="","",VLOOKUP(A15,'パンフレット（90名用）'!$T$17:$AC$108,2,FALSE))</f>
        <v/>
      </c>
      <c r="D15" s="78"/>
      <c r="E15" s="292" t="str">
        <f>IF(A15="","",VLOOKUP(A15,'パンフレット（90名用）'!$T$17:$AC$108,8,FALSE))</f>
        <v/>
      </c>
      <c r="F15" s="288"/>
      <c r="G15" s="330"/>
      <c r="H15" s="324"/>
      <c r="I15" s="322"/>
      <c r="J15" s="318"/>
      <c r="K15" s="319"/>
      <c r="L15" s="322"/>
      <c r="M15" s="318"/>
      <c r="N15" s="324"/>
      <c r="O15" s="326"/>
      <c r="P15" s="313"/>
      <c r="Q15" s="52"/>
      <c r="R15" s="345" t="s">
        <v>194</v>
      </c>
      <c r="S15" s="337"/>
      <c r="T15" s="337"/>
      <c r="U15" s="339"/>
      <c r="V15" s="55"/>
    </row>
    <row r="16" spans="1:22" ht="26.45" customHeight="1" thickBot="1">
      <c r="A16" s="341"/>
      <c r="B16" s="342"/>
      <c r="C16" s="343"/>
      <c r="D16" s="80" t="str">
        <f>IF(A15="","",VLOOKUP(A15,'パンフレット（90名用）'!$T$17:$AC$108,3,FALSE))</f>
        <v/>
      </c>
      <c r="E16" s="343"/>
      <c r="F16" s="341"/>
      <c r="G16" s="344"/>
      <c r="H16" s="352"/>
      <c r="I16" s="353"/>
      <c r="J16" s="354"/>
      <c r="K16" s="355"/>
      <c r="L16" s="353"/>
      <c r="M16" s="354"/>
      <c r="N16" s="352"/>
      <c r="O16" s="347"/>
      <c r="P16" s="348"/>
      <c r="Q16" s="52"/>
      <c r="R16" s="349"/>
      <c r="S16" s="350"/>
      <c r="T16" s="350"/>
      <c r="U16" s="351"/>
      <c r="V16" s="55"/>
    </row>
    <row r="17" spans="1:22" ht="9.6" customHeight="1">
      <c r="A17" s="307"/>
      <c r="B17" s="308">
        <v>6</v>
      </c>
      <c r="C17" s="309" t="str">
        <f>IF(A17="","",VLOOKUP(A17,'パンフレット（90名用）'!$T$17:$AC$108,2,FALSE))</f>
        <v/>
      </c>
      <c r="D17" s="77"/>
      <c r="E17" s="309" t="str">
        <f>IF(A17="","",VLOOKUP(A17,'パンフレット（90名用）'!$T$17:$AC$108,8,FALSE))</f>
        <v/>
      </c>
      <c r="F17" s="307"/>
      <c r="G17" s="310"/>
      <c r="H17" s="311"/>
      <c r="I17" s="297"/>
      <c r="J17" s="299"/>
      <c r="K17" s="300"/>
      <c r="L17" s="297"/>
      <c r="M17" s="299"/>
      <c r="N17" s="303"/>
      <c r="O17" s="305"/>
      <c r="P17" s="312"/>
      <c r="Q17" s="50"/>
      <c r="R17" s="55"/>
      <c r="S17" s="50"/>
      <c r="T17" s="50"/>
      <c r="U17" s="50"/>
      <c r="V17" s="55"/>
    </row>
    <row r="18" spans="1:22" ht="26.45" customHeight="1" thickBot="1">
      <c r="A18" s="289"/>
      <c r="B18" s="291"/>
      <c r="C18" s="292"/>
      <c r="D18" s="81" t="str">
        <f>IF(A17="","",VLOOKUP(A17,'パンフレット（90名用）'!$T$17:$AC$108,3,FALSE))</f>
        <v/>
      </c>
      <c r="E18" s="292"/>
      <c r="F18" s="289"/>
      <c r="G18" s="294"/>
      <c r="H18" s="296"/>
      <c r="I18" s="298"/>
      <c r="J18" s="301"/>
      <c r="K18" s="302"/>
      <c r="L18" s="298"/>
      <c r="M18" s="301"/>
      <c r="N18" s="304"/>
      <c r="O18" s="306"/>
      <c r="P18" s="313"/>
      <c r="Q18" s="52"/>
      <c r="R18" s="356" t="s">
        <v>195</v>
      </c>
      <c r="S18" s="356"/>
      <c r="T18" s="356"/>
      <c r="U18" s="356"/>
      <c r="V18" s="56"/>
    </row>
    <row r="19" spans="1:22" ht="9.6" customHeight="1">
      <c r="A19" s="288"/>
      <c r="B19" s="290">
        <v>7</v>
      </c>
      <c r="C19" s="292" t="str">
        <f>IF(A19="","",VLOOKUP(A19,'パンフレット（90名用）'!$T$17:$AC$108,2,FALSE))</f>
        <v/>
      </c>
      <c r="D19" s="78"/>
      <c r="E19" s="292" t="str">
        <f>IF(A19="","",VLOOKUP(A19,'パンフレット（90名用）'!$T$17:$AC$108,8,FALSE))</f>
        <v/>
      </c>
      <c r="F19" s="288"/>
      <c r="G19" s="293"/>
      <c r="H19" s="295"/>
      <c r="I19" s="332"/>
      <c r="J19" s="333"/>
      <c r="K19" s="334"/>
      <c r="L19" s="332"/>
      <c r="M19" s="333"/>
      <c r="N19" s="295"/>
      <c r="O19" s="335"/>
      <c r="P19" s="313"/>
      <c r="Q19" s="50"/>
      <c r="R19" s="357" t="s">
        <v>196</v>
      </c>
      <c r="S19" s="358"/>
      <c r="T19" s="358"/>
      <c r="U19" s="359"/>
      <c r="V19" s="57"/>
    </row>
    <row r="20" spans="1:22" ht="26.45" customHeight="1">
      <c r="A20" s="289"/>
      <c r="B20" s="291"/>
      <c r="C20" s="292"/>
      <c r="D20" s="81" t="str">
        <f>IF(A19="","",VLOOKUP(A19,'パンフレット（90名用）'!$T$17:$AC$108,3,FALSE))</f>
        <v/>
      </c>
      <c r="E20" s="292"/>
      <c r="F20" s="289"/>
      <c r="G20" s="294"/>
      <c r="H20" s="296"/>
      <c r="I20" s="298"/>
      <c r="J20" s="301"/>
      <c r="K20" s="302"/>
      <c r="L20" s="298"/>
      <c r="M20" s="301"/>
      <c r="N20" s="296"/>
      <c r="O20" s="336"/>
      <c r="P20" s="313"/>
      <c r="Q20" s="52"/>
      <c r="R20" s="360"/>
      <c r="S20" s="361"/>
      <c r="T20" s="361"/>
      <c r="U20" s="362"/>
      <c r="V20" s="57"/>
    </row>
    <row r="21" spans="1:22" ht="9.6" customHeight="1">
      <c r="A21" s="288"/>
      <c r="B21" s="290">
        <v>8</v>
      </c>
      <c r="C21" s="292" t="str">
        <f>IF(A21="","",VLOOKUP(A21,'パンフレット（90名用）'!$T$17:$AC$108,2,FALSE))</f>
        <v/>
      </c>
      <c r="D21" s="78"/>
      <c r="E21" s="292" t="str">
        <f>IF(A21="","",VLOOKUP(A21,'パンフレット（90名用）'!$T$17:$AC$108,8,FALSE))</f>
        <v/>
      </c>
      <c r="F21" s="288"/>
      <c r="G21" s="330"/>
      <c r="H21" s="324"/>
      <c r="I21" s="322"/>
      <c r="J21" s="318"/>
      <c r="K21" s="319"/>
      <c r="L21" s="322"/>
      <c r="M21" s="318"/>
      <c r="N21" s="324"/>
      <c r="O21" s="326"/>
      <c r="P21" s="313"/>
      <c r="Q21" s="50"/>
      <c r="R21" s="360"/>
      <c r="S21" s="361"/>
      <c r="T21" s="361"/>
      <c r="U21" s="362"/>
      <c r="V21" s="57"/>
    </row>
    <row r="22" spans="1:22" ht="26.45" customHeight="1">
      <c r="A22" s="289"/>
      <c r="B22" s="291"/>
      <c r="C22" s="292"/>
      <c r="D22" s="81" t="str">
        <f>IF(A21="","",VLOOKUP(A21,'パンフレット（90名用）'!$T$17:$AC$108,3,FALSE))</f>
        <v/>
      </c>
      <c r="E22" s="292"/>
      <c r="F22" s="289"/>
      <c r="G22" s="331"/>
      <c r="H22" s="325"/>
      <c r="I22" s="323"/>
      <c r="J22" s="320"/>
      <c r="K22" s="321"/>
      <c r="L22" s="323"/>
      <c r="M22" s="320"/>
      <c r="N22" s="325"/>
      <c r="O22" s="327"/>
      <c r="P22" s="313"/>
      <c r="Q22" s="52"/>
      <c r="R22" s="360"/>
      <c r="S22" s="361"/>
      <c r="T22" s="361"/>
      <c r="U22" s="362"/>
      <c r="V22" s="57"/>
    </row>
    <row r="23" spans="1:22" ht="9.6" customHeight="1">
      <c r="A23" s="288"/>
      <c r="B23" s="290">
        <v>9</v>
      </c>
      <c r="C23" s="292" t="str">
        <f>IF(A23="","",VLOOKUP(A23,'パンフレット（90名用）'!$T$17:$AC$108,2,FALSE))</f>
        <v/>
      </c>
      <c r="D23" s="78"/>
      <c r="E23" s="292" t="str">
        <f>IF(A23="","",VLOOKUP(A23,'パンフレット（90名用）'!$T$17:$AC$108,8,FALSE))</f>
        <v/>
      </c>
      <c r="F23" s="288"/>
      <c r="G23" s="330"/>
      <c r="H23" s="324"/>
      <c r="I23" s="322"/>
      <c r="J23" s="318"/>
      <c r="K23" s="319"/>
      <c r="L23" s="322"/>
      <c r="M23" s="318"/>
      <c r="N23" s="324"/>
      <c r="O23" s="326"/>
      <c r="P23" s="313"/>
      <c r="Q23" s="50"/>
      <c r="R23" s="360"/>
      <c r="S23" s="361"/>
      <c r="T23" s="361"/>
      <c r="U23" s="362"/>
      <c r="V23" s="57"/>
    </row>
    <row r="24" spans="1:22" ht="26.45" customHeight="1">
      <c r="A24" s="289"/>
      <c r="B24" s="291"/>
      <c r="C24" s="292"/>
      <c r="D24" s="81" t="str">
        <f>IF(A23="","",VLOOKUP(A23,'パンフレット（90名用）'!$T$17:$AC$108,3,FALSE))</f>
        <v/>
      </c>
      <c r="E24" s="292"/>
      <c r="F24" s="289"/>
      <c r="G24" s="331"/>
      <c r="H24" s="325"/>
      <c r="I24" s="323"/>
      <c r="J24" s="320"/>
      <c r="K24" s="321"/>
      <c r="L24" s="323"/>
      <c r="M24" s="320"/>
      <c r="N24" s="325"/>
      <c r="O24" s="327"/>
      <c r="P24" s="313"/>
      <c r="Q24" s="52"/>
      <c r="R24" s="360"/>
      <c r="S24" s="361"/>
      <c r="T24" s="361"/>
      <c r="U24" s="362"/>
      <c r="V24" s="57"/>
    </row>
    <row r="25" spans="1:22" ht="9.6" customHeight="1">
      <c r="A25" s="288"/>
      <c r="B25" s="290">
        <v>10</v>
      </c>
      <c r="C25" s="292" t="str">
        <f>IF(A25="","",VLOOKUP(A25,'パンフレット（90名用）'!$T$17:$AC$108,2,FALSE))</f>
        <v/>
      </c>
      <c r="D25" s="78"/>
      <c r="E25" s="292" t="str">
        <f>IF(A25="","",VLOOKUP(A25,'パンフレット（90名用）'!$T$17:$AC$108,8,FALSE))</f>
        <v/>
      </c>
      <c r="F25" s="288"/>
      <c r="G25" s="330"/>
      <c r="H25" s="324"/>
      <c r="I25" s="322"/>
      <c r="J25" s="318"/>
      <c r="K25" s="319"/>
      <c r="L25" s="322"/>
      <c r="M25" s="318"/>
      <c r="N25" s="324"/>
      <c r="O25" s="326"/>
      <c r="P25" s="313"/>
      <c r="Q25" s="50"/>
      <c r="R25" s="360"/>
      <c r="S25" s="361"/>
      <c r="T25" s="361"/>
      <c r="U25" s="362"/>
      <c r="V25" s="58"/>
    </row>
    <row r="26" spans="1:22" ht="26.45" customHeight="1" thickBot="1">
      <c r="A26" s="341"/>
      <c r="B26" s="342"/>
      <c r="C26" s="343"/>
      <c r="D26" s="80" t="str">
        <f>IF(A25="","",VLOOKUP(A25,'パンフレット（90名用）'!$T$17:$AC$108,3,FALSE))</f>
        <v/>
      </c>
      <c r="E26" s="343"/>
      <c r="F26" s="341"/>
      <c r="G26" s="344"/>
      <c r="H26" s="352"/>
      <c r="I26" s="353"/>
      <c r="J26" s="354"/>
      <c r="K26" s="355"/>
      <c r="L26" s="353"/>
      <c r="M26" s="354"/>
      <c r="N26" s="352"/>
      <c r="O26" s="347"/>
      <c r="P26" s="348"/>
      <c r="Q26" s="52"/>
      <c r="R26" s="360"/>
      <c r="S26" s="361"/>
      <c r="T26" s="361"/>
      <c r="U26" s="362"/>
      <c r="V26" s="58"/>
    </row>
    <row r="27" spans="1:22" ht="9.6" customHeight="1">
      <c r="A27" s="307"/>
      <c r="B27" s="308">
        <v>11</v>
      </c>
      <c r="C27" s="309" t="str">
        <f>IF(A27="","",VLOOKUP(A27,'パンフレット（90名用）'!$T$17:$AC$108,2,FALSE))</f>
        <v/>
      </c>
      <c r="D27" s="77"/>
      <c r="E27" s="309" t="str">
        <f>IF(A27="","",VLOOKUP(A27,'パンフレット（90名用）'!$T$17:$AC$108,8,FALSE))</f>
        <v/>
      </c>
      <c r="F27" s="307"/>
      <c r="G27" s="310"/>
      <c r="H27" s="311"/>
      <c r="I27" s="297"/>
      <c r="J27" s="299"/>
      <c r="K27" s="300"/>
      <c r="L27" s="297"/>
      <c r="M27" s="299"/>
      <c r="N27" s="303"/>
      <c r="O27" s="305"/>
      <c r="P27" s="312"/>
      <c r="Q27" s="50"/>
      <c r="R27" s="360"/>
      <c r="S27" s="361"/>
      <c r="T27" s="361"/>
      <c r="U27" s="362"/>
      <c r="V27" s="58"/>
    </row>
    <row r="28" spans="1:22" ht="26.45" customHeight="1" thickBot="1">
      <c r="A28" s="289"/>
      <c r="B28" s="291"/>
      <c r="C28" s="292"/>
      <c r="D28" s="81" t="str">
        <f>IF(A27="","",VLOOKUP(A27,'パンフレット（90名用）'!$T$17:$AC$108,3,FALSE))</f>
        <v/>
      </c>
      <c r="E28" s="292"/>
      <c r="F28" s="289"/>
      <c r="G28" s="294"/>
      <c r="H28" s="296"/>
      <c r="I28" s="298"/>
      <c r="J28" s="301"/>
      <c r="K28" s="302"/>
      <c r="L28" s="298"/>
      <c r="M28" s="301"/>
      <c r="N28" s="304"/>
      <c r="O28" s="306"/>
      <c r="P28" s="313"/>
      <c r="Q28" s="52"/>
      <c r="R28" s="363"/>
      <c r="S28" s="364"/>
      <c r="T28" s="364"/>
      <c r="U28" s="365"/>
      <c r="V28" s="58"/>
    </row>
    <row r="29" spans="1:22" ht="9.6" customHeight="1" thickBot="1">
      <c r="A29" s="288"/>
      <c r="B29" s="290">
        <v>12</v>
      </c>
      <c r="C29" s="292" t="str">
        <f>IF(A29="","",VLOOKUP(A29,'パンフレット（90名用）'!$T$17:$AC$108,2,FALSE))</f>
        <v/>
      </c>
      <c r="D29" s="78"/>
      <c r="E29" s="292" t="str">
        <f>IF(A29="","",VLOOKUP(A29,'パンフレット（90名用）'!$T$17:$AC$108,8,FALSE))</f>
        <v/>
      </c>
      <c r="F29" s="288"/>
      <c r="G29" s="293"/>
      <c r="H29" s="295"/>
      <c r="I29" s="332"/>
      <c r="J29" s="333"/>
      <c r="K29" s="334"/>
      <c r="L29" s="332"/>
      <c r="M29" s="333"/>
      <c r="N29" s="295"/>
      <c r="O29" s="335"/>
      <c r="P29" s="313"/>
      <c r="Q29" s="50"/>
      <c r="R29" s="58"/>
      <c r="S29" s="58"/>
      <c r="T29" s="58"/>
      <c r="U29" s="58"/>
      <c r="V29" s="58"/>
    </row>
    <row r="30" spans="1:22" ht="26.45" customHeight="1">
      <c r="A30" s="289"/>
      <c r="B30" s="291"/>
      <c r="C30" s="292"/>
      <c r="D30" s="81" t="str">
        <f>IF(A29="","",VLOOKUP(A29,'パンフレット（90名用）'!$T$17:$AC$108,3,FALSE))</f>
        <v/>
      </c>
      <c r="E30" s="292"/>
      <c r="F30" s="289"/>
      <c r="G30" s="294"/>
      <c r="H30" s="296"/>
      <c r="I30" s="298"/>
      <c r="J30" s="301"/>
      <c r="K30" s="302"/>
      <c r="L30" s="298"/>
      <c r="M30" s="301"/>
      <c r="N30" s="296"/>
      <c r="O30" s="336"/>
      <c r="P30" s="313"/>
      <c r="Q30" s="52"/>
      <c r="R30" s="252" t="s">
        <v>197</v>
      </c>
      <c r="S30" s="367"/>
      <c r="T30" s="367"/>
      <c r="U30" s="257"/>
      <c r="V30" s="59"/>
    </row>
    <row r="31" spans="1:22" ht="9.6" customHeight="1" thickBot="1">
      <c r="A31" s="288"/>
      <c r="B31" s="290">
        <v>13</v>
      </c>
      <c r="C31" s="292" t="str">
        <f>IF(A31="","",VLOOKUP(A31,'パンフレット（90名用）'!$T$17:$AC$108,2,FALSE))</f>
        <v/>
      </c>
      <c r="D31" s="78"/>
      <c r="E31" s="292" t="str">
        <f>IF(A31="","",VLOOKUP(A31,'パンフレット（90名用）'!$T$17:$AC$108,8,FALSE))</f>
        <v/>
      </c>
      <c r="F31" s="288"/>
      <c r="G31" s="330"/>
      <c r="H31" s="324"/>
      <c r="I31" s="322"/>
      <c r="J31" s="318"/>
      <c r="K31" s="319"/>
      <c r="L31" s="322"/>
      <c r="M31" s="318"/>
      <c r="N31" s="324"/>
      <c r="O31" s="326"/>
      <c r="P31" s="313"/>
      <c r="Q31" s="50"/>
      <c r="R31" s="254"/>
      <c r="S31" s="368"/>
      <c r="T31" s="368"/>
      <c r="U31" s="259"/>
      <c r="V31" s="52"/>
    </row>
    <row r="32" spans="1:22" ht="26.45" customHeight="1">
      <c r="A32" s="289"/>
      <c r="B32" s="291"/>
      <c r="C32" s="292"/>
      <c r="D32" s="81" t="str">
        <f>IF(A31="","",VLOOKUP(A31,'パンフレット（90名用）'!$T$17:$AC$108,3,FALSE))</f>
        <v/>
      </c>
      <c r="E32" s="292"/>
      <c r="F32" s="289"/>
      <c r="G32" s="331"/>
      <c r="H32" s="325"/>
      <c r="I32" s="323"/>
      <c r="J32" s="320"/>
      <c r="K32" s="321"/>
      <c r="L32" s="323"/>
      <c r="M32" s="320"/>
      <c r="N32" s="325"/>
      <c r="O32" s="327"/>
      <c r="P32" s="313"/>
      <c r="Q32" s="52"/>
      <c r="R32" s="65" t="s">
        <v>198</v>
      </c>
      <c r="S32" s="366" t="s">
        <v>199</v>
      </c>
      <c r="T32" s="366"/>
      <c r="U32" s="71" t="s">
        <v>200</v>
      </c>
      <c r="V32" s="52"/>
    </row>
    <row r="33" spans="1:22" ht="9.6" customHeight="1">
      <c r="A33" s="288"/>
      <c r="B33" s="290">
        <v>14</v>
      </c>
      <c r="C33" s="292" t="str">
        <f>IF(A33="","",VLOOKUP(A33,'パンフレット（90名用）'!$T$17:$AC$108,2,FALSE))</f>
        <v/>
      </c>
      <c r="D33" s="78"/>
      <c r="E33" s="292" t="str">
        <f>IF(A33="","",VLOOKUP(A33,'パンフレット（90名用）'!$T$17:$AC$108,8,FALSE))</f>
        <v/>
      </c>
      <c r="F33" s="288"/>
      <c r="G33" s="330"/>
      <c r="H33" s="324"/>
      <c r="I33" s="322"/>
      <c r="J33" s="318"/>
      <c r="K33" s="319"/>
      <c r="L33" s="322"/>
      <c r="M33" s="318"/>
      <c r="N33" s="324"/>
      <c r="O33" s="326"/>
      <c r="P33" s="313"/>
      <c r="Q33" s="50"/>
      <c r="R33" s="324">
        <v>1</v>
      </c>
      <c r="S33" s="369"/>
      <c r="T33" s="370"/>
      <c r="U33" s="373"/>
      <c r="V33" s="52"/>
    </row>
    <row r="34" spans="1:22" ht="26.45" customHeight="1">
      <c r="A34" s="289"/>
      <c r="B34" s="291"/>
      <c r="C34" s="292"/>
      <c r="D34" s="81" t="str">
        <f>IF(A33="","",VLOOKUP(A33,'パンフレット（90名用）'!$T$17:$AC$108,3,FALSE))</f>
        <v/>
      </c>
      <c r="E34" s="292"/>
      <c r="F34" s="289"/>
      <c r="G34" s="331"/>
      <c r="H34" s="325"/>
      <c r="I34" s="323"/>
      <c r="J34" s="320"/>
      <c r="K34" s="321"/>
      <c r="L34" s="323"/>
      <c r="M34" s="320"/>
      <c r="N34" s="325"/>
      <c r="O34" s="327"/>
      <c r="P34" s="313"/>
      <c r="Q34" s="52"/>
      <c r="R34" s="325"/>
      <c r="S34" s="371"/>
      <c r="T34" s="372"/>
      <c r="U34" s="374"/>
      <c r="V34" s="52"/>
    </row>
    <row r="35" spans="1:22" ht="9.6" customHeight="1">
      <c r="A35" s="288"/>
      <c r="B35" s="290">
        <v>15</v>
      </c>
      <c r="C35" s="292" t="str">
        <f>IF(A35="","",VLOOKUP(A35,'パンフレット（90名用）'!$T$17:$AC$108,2,FALSE))</f>
        <v/>
      </c>
      <c r="D35" s="78"/>
      <c r="E35" s="292" t="str">
        <f>IF(A35="","",VLOOKUP(A35,'パンフレット（90名用）'!$T$17:$AC$108,8,FALSE))</f>
        <v/>
      </c>
      <c r="F35" s="288"/>
      <c r="G35" s="330"/>
      <c r="H35" s="324"/>
      <c r="I35" s="322"/>
      <c r="J35" s="318"/>
      <c r="K35" s="319"/>
      <c r="L35" s="322"/>
      <c r="M35" s="318"/>
      <c r="N35" s="324"/>
      <c r="O35" s="326"/>
      <c r="P35" s="313"/>
      <c r="Q35" s="50"/>
      <c r="R35" s="324">
        <v>2</v>
      </c>
      <c r="S35" s="375"/>
      <c r="T35" s="376"/>
      <c r="U35" s="339"/>
      <c r="V35" s="52"/>
    </row>
    <row r="36" spans="1:22" ht="26.45" customHeight="1" thickBot="1">
      <c r="A36" s="341"/>
      <c r="B36" s="342"/>
      <c r="C36" s="343"/>
      <c r="D36" s="80" t="str">
        <f>IF(A35="","",VLOOKUP(A35,'パンフレット（90名用）'!$T$17:$AC$108,3,FALSE))</f>
        <v/>
      </c>
      <c r="E36" s="343"/>
      <c r="F36" s="341"/>
      <c r="G36" s="344"/>
      <c r="H36" s="352"/>
      <c r="I36" s="353"/>
      <c r="J36" s="354"/>
      <c r="K36" s="355"/>
      <c r="L36" s="353"/>
      <c r="M36" s="354"/>
      <c r="N36" s="352"/>
      <c r="O36" s="347"/>
      <c r="P36" s="348"/>
      <c r="Q36" s="52"/>
      <c r="R36" s="325"/>
      <c r="S36" s="377"/>
      <c r="T36" s="378"/>
      <c r="U36" s="340"/>
      <c r="V36" s="52"/>
    </row>
    <row r="37" spans="1:22" ht="9.6" customHeight="1">
      <c r="A37" s="307"/>
      <c r="B37" s="308">
        <v>16</v>
      </c>
      <c r="C37" s="309" t="str">
        <f>IF(A37="","",VLOOKUP(A37,'パンフレット（90名用）'!$T$17:$AC$108,2,FALSE))</f>
        <v/>
      </c>
      <c r="D37" s="79"/>
      <c r="E37" s="309" t="str">
        <f>IF(A37="","",VLOOKUP(A37,'パンフレット（90名用）'!$T$17:$AC$108,8,FALSE))</f>
        <v/>
      </c>
      <c r="F37" s="307"/>
      <c r="G37" s="310"/>
      <c r="H37" s="311"/>
      <c r="I37" s="297"/>
      <c r="J37" s="299"/>
      <c r="K37" s="300"/>
      <c r="L37" s="297"/>
      <c r="M37" s="299"/>
      <c r="N37" s="303"/>
      <c r="O37" s="305"/>
      <c r="P37" s="312"/>
      <c r="Q37" s="50"/>
      <c r="R37" s="324">
        <v>3</v>
      </c>
      <c r="S37" s="375"/>
      <c r="T37" s="376"/>
      <c r="U37" s="339"/>
      <c r="V37" s="52"/>
    </row>
    <row r="38" spans="1:22" ht="26.45" customHeight="1">
      <c r="A38" s="289"/>
      <c r="B38" s="291"/>
      <c r="C38" s="292"/>
      <c r="D38" s="81" t="str">
        <f>IF(A37="","",VLOOKUP(A37,'パンフレット（90名用）'!$T$17:$AC$108,3,FALSE))</f>
        <v/>
      </c>
      <c r="E38" s="292"/>
      <c r="F38" s="289"/>
      <c r="G38" s="294"/>
      <c r="H38" s="296"/>
      <c r="I38" s="298"/>
      <c r="J38" s="301"/>
      <c r="K38" s="302"/>
      <c r="L38" s="298"/>
      <c r="M38" s="301"/>
      <c r="N38" s="304"/>
      <c r="O38" s="306"/>
      <c r="P38" s="313"/>
      <c r="Q38" s="52"/>
      <c r="R38" s="325"/>
      <c r="S38" s="377"/>
      <c r="T38" s="378"/>
      <c r="U38" s="340"/>
      <c r="V38" s="52"/>
    </row>
    <row r="39" spans="1:22" ht="9.6" customHeight="1">
      <c r="A39" s="288"/>
      <c r="B39" s="290">
        <v>17</v>
      </c>
      <c r="C39" s="292" t="str">
        <f>IF(A39="","",VLOOKUP(A39,'パンフレット（90名用）'!$T$17:$AC$108,2,FALSE))</f>
        <v/>
      </c>
      <c r="D39" s="78"/>
      <c r="E39" s="292" t="str">
        <f>IF(A39="","",VLOOKUP(A39,'パンフレット（90名用）'!$T$17:$AC$108,8,FALSE))</f>
        <v/>
      </c>
      <c r="F39" s="288"/>
      <c r="G39" s="293"/>
      <c r="H39" s="295"/>
      <c r="I39" s="332"/>
      <c r="J39" s="333"/>
      <c r="K39" s="334"/>
      <c r="L39" s="332"/>
      <c r="M39" s="333"/>
      <c r="N39" s="295"/>
      <c r="O39" s="335"/>
      <c r="P39" s="313"/>
      <c r="Q39" s="50"/>
      <c r="R39" s="324">
        <v>4</v>
      </c>
      <c r="S39" s="375"/>
      <c r="T39" s="376"/>
      <c r="U39" s="339"/>
      <c r="V39" s="52"/>
    </row>
    <row r="40" spans="1:22" ht="26.45" customHeight="1">
      <c r="A40" s="289"/>
      <c r="B40" s="291"/>
      <c r="C40" s="292"/>
      <c r="D40" s="81" t="str">
        <f>IF(A39="","",VLOOKUP(A39,'パンフレット（90名用）'!$T$17:$AC$108,3,FALSE))</f>
        <v/>
      </c>
      <c r="E40" s="292"/>
      <c r="F40" s="289"/>
      <c r="G40" s="294"/>
      <c r="H40" s="296"/>
      <c r="I40" s="298"/>
      <c r="J40" s="301"/>
      <c r="K40" s="302"/>
      <c r="L40" s="298"/>
      <c r="M40" s="301"/>
      <c r="N40" s="296"/>
      <c r="O40" s="336"/>
      <c r="P40" s="313"/>
      <c r="Q40" s="52"/>
      <c r="R40" s="325"/>
      <c r="S40" s="377"/>
      <c r="T40" s="378"/>
      <c r="U40" s="340"/>
      <c r="V40" s="52"/>
    </row>
    <row r="41" spans="1:22" ht="9.6" customHeight="1">
      <c r="A41" s="288"/>
      <c r="B41" s="290">
        <v>18</v>
      </c>
      <c r="C41" s="292" t="str">
        <f>IF(A41="","",VLOOKUP(A41,'パンフレット（90名用）'!$T$17:$AC$108,2,FALSE))</f>
        <v/>
      </c>
      <c r="D41" s="78"/>
      <c r="E41" s="292" t="str">
        <f>IF(A41="","",VLOOKUP(A41,'パンフレット（90名用）'!$T$17:$AC$108,8,FALSE))</f>
        <v/>
      </c>
      <c r="F41" s="288"/>
      <c r="G41" s="330"/>
      <c r="H41" s="324"/>
      <c r="I41" s="322"/>
      <c r="J41" s="318"/>
      <c r="K41" s="319"/>
      <c r="L41" s="322"/>
      <c r="M41" s="318"/>
      <c r="N41" s="324"/>
      <c r="O41" s="326"/>
      <c r="P41" s="313"/>
      <c r="Q41" s="50"/>
      <c r="R41" s="324">
        <v>5</v>
      </c>
      <c r="S41" s="375"/>
      <c r="T41" s="376"/>
      <c r="U41" s="339"/>
      <c r="V41" s="52"/>
    </row>
    <row r="42" spans="1:22" ht="26.45" customHeight="1" thickBot="1">
      <c r="A42" s="289"/>
      <c r="B42" s="291"/>
      <c r="C42" s="292"/>
      <c r="D42" s="81" t="str">
        <f>IF(A41="","",VLOOKUP(A41,'パンフレット（90名用）'!$T$17:$AC$108,3,FALSE))</f>
        <v/>
      </c>
      <c r="E42" s="292"/>
      <c r="F42" s="289"/>
      <c r="G42" s="331"/>
      <c r="H42" s="325"/>
      <c r="I42" s="323"/>
      <c r="J42" s="320"/>
      <c r="K42" s="321"/>
      <c r="L42" s="323"/>
      <c r="M42" s="320"/>
      <c r="N42" s="325"/>
      <c r="O42" s="327"/>
      <c r="P42" s="313"/>
      <c r="Q42" s="52"/>
      <c r="R42" s="352"/>
      <c r="S42" s="379"/>
      <c r="T42" s="380"/>
      <c r="U42" s="351"/>
      <c r="V42" s="62"/>
    </row>
    <row r="43" spans="1:22" ht="9.6" customHeight="1" thickBot="1">
      <c r="A43" s="288"/>
      <c r="B43" s="290">
        <v>19</v>
      </c>
      <c r="C43" s="292" t="str">
        <f>IF(A43="","",VLOOKUP(A43,'パンフレット（90名用）'!$T$17:$AC$108,2,FALSE))</f>
        <v/>
      </c>
      <c r="D43" s="78"/>
      <c r="E43" s="292" t="str">
        <f>IF(A43="","",VLOOKUP(A43,'パンフレット（90名用）'!$T$17:$AC$108,8,FALSE))</f>
        <v/>
      </c>
      <c r="F43" s="288"/>
      <c r="G43" s="330"/>
      <c r="H43" s="324"/>
      <c r="I43" s="322"/>
      <c r="J43" s="318"/>
      <c r="K43" s="319"/>
      <c r="L43" s="322"/>
      <c r="M43" s="318"/>
      <c r="N43" s="324"/>
      <c r="O43" s="326"/>
      <c r="P43" s="313"/>
      <c r="Q43" s="50"/>
      <c r="R43" s="64"/>
      <c r="S43" s="66"/>
      <c r="T43" s="66"/>
      <c r="U43" s="66"/>
    </row>
    <row r="44" spans="1:22" ht="26.45" customHeight="1" thickBot="1">
      <c r="A44" s="289"/>
      <c r="B44" s="291"/>
      <c r="C44" s="292"/>
      <c r="D44" s="81" t="str">
        <f>IF(A43="","",VLOOKUP(A43,'パンフレット（90名用）'!$T$17:$AC$108,3,FALSE))</f>
        <v/>
      </c>
      <c r="E44" s="292"/>
      <c r="F44" s="289"/>
      <c r="G44" s="331"/>
      <c r="H44" s="325"/>
      <c r="I44" s="323"/>
      <c r="J44" s="320"/>
      <c r="K44" s="321"/>
      <c r="L44" s="323"/>
      <c r="M44" s="320"/>
      <c r="N44" s="325"/>
      <c r="O44" s="327"/>
      <c r="P44" s="313"/>
      <c r="Q44" s="52"/>
      <c r="R44" s="381" t="s">
        <v>201</v>
      </c>
      <c r="S44" s="382"/>
      <c r="T44" s="382"/>
      <c r="U44" s="383"/>
      <c r="V44" s="62"/>
    </row>
    <row r="45" spans="1:22" ht="9.6" customHeight="1">
      <c r="A45" s="288"/>
      <c r="B45" s="290">
        <v>20</v>
      </c>
      <c r="C45" s="292" t="str">
        <f>IF(A45="","",VLOOKUP(A45,'パンフレット（90名用）'!$T$17:$AC$108,2,FALSE))</f>
        <v/>
      </c>
      <c r="D45" s="78"/>
      <c r="E45" s="292" t="str">
        <f>IF(A45="","",VLOOKUP(A45,'パンフレット（90名用）'!$T$17:$AC$108,8,FALSE))</f>
        <v/>
      </c>
      <c r="F45" s="288"/>
      <c r="G45" s="330"/>
      <c r="H45" s="324"/>
      <c r="I45" s="322"/>
      <c r="J45" s="318"/>
      <c r="K45" s="319"/>
      <c r="L45" s="322"/>
      <c r="M45" s="318"/>
      <c r="N45" s="324"/>
      <c r="O45" s="326"/>
      <c r="P45" s="313"/>
      <c r="Q45" s="50"/>
      <c r="R45" s="384"/>
      <c r="S45" s="385"/>
      <c r="T45" s="385"/>
      <c r="U45" s="386"/>
    </row>
    <row r="46" spans="1:22" ht="26.45" customHeight="1" thickBot="1">
      <c r="A46" s="341"/>
      <c r="B46" s="342"/>
      <c r="C46" s="343"/>
      <c r="D46" s="80" t="str">
        <f>IF(A45="","",VLOOKUP(A45,'パンフレット（90名用）'!$T$17:$AC$108,3,FALSE))</f>
        <v/>
      </c>
      <c r="E46" s="343"/>
      <c r="F46" s="341"/>
      <c r="G46" s="344"/>
      <c r="H46" s="352"/>
      <c r="I46" s="353"/>
      <c r="J46" s="354"/>
      <c r="K46" s="355"/>
      <c r="L46" s="353"/>
      <c r="M46" s="354"/>
      <c r="N46" s="352"/>
      <c r="O46" s="347"/>
      <c r="P46" s="348"/>
      <c r="Q46" s="52"/>
      <c r="R46" s="387"/>
      <c r="S46" s="388"/>
      <c r="T46" s="388"/>
      <c r="U46" s="389"/>
    </row>
    <row r="47" spans="1:22" ht="9.6" customHeight="1" thickBot="1">
      <c r="A47" s="307"/>
      <c r="B47" s="390">
        <v>21</v>
      </c>
      <c r="C47" s="309" t="str">
        <f>IF(A47="","",VLOOKUP(A47,'パンフレット（90名用）'!$T$17:$AC$108,2,FALSE))</f>
        <v/>
      </c>
      <c r="D47" s="79"/>
      <c r="E47" s="309" t="str">
        <f>IF(A47="","",VLOOKUP(A47,'パンフレット（90名用）'!$T$17:$AC$108,8,FALSE))</f>
        <v/>
      </c>
      <c r="F47" s="391"/>
      <c r="G47" s="392"/>
      <c r="H47" s="311"/>
      <c r="I47" s="297"/>
      <c r="J47" s="299"/>
      <c r="K47" s="300"/>
      <c r="L47" s="297"/>
      <c r="M47" s="299"/>
      <c r="N47" s="303"/>
      <c r="O47" s="305"/>
      <c r="P47" s="312"/>
      <c r="Q47" s="50"/>
      <c r="R47" s="60" t="s">
        <v>202</v>
      </c>
      <c r="S47" s="61"/>
      <c r="T47" s="61"/>
      <c r="U47" s="61"/>
    </row>
    <row r="48" spans="1:22" ht="26.45" customHeight="1">
      <c r="A48" s="289"/>
      <c r="B48" s="291"/>
      <c r="C48" s="292"/>
      <c r="D48" s="81" t="str">
        <f>IF(A47="","",VLOOKUP(A47,'パンフレット（90名用）'!$T$17:$AC$108,3,FALSE))</f>
        <v/>
      </c>
      <c r="E48" s="292"/>
      <c r="F48" s="391"/>
      <c r="G48" s="294"/>
      <c r="H48" s="296"/>
      <c r="I48" s="298"/>
      <c r="J48" s="301"/>
      <c r="K48" s="302"/>
      <c r="L48" s="298"/>
      <c r="M48" s="301"/>
      <c r="N48" s="304"/>
      <c r="O48" s="306"/>
      <c r="P48" s="313"/>
      <c r="Q48" s="52"/>
      <c r="R48" s="393" t="s">
        <v>203</v>
      </c>
      <c r="S48" s="394"/>
      <c r="T48" s="394"/>
      <c r="U48" s="395"/>
    </row>
    <row r="49" spans="1:22" ht="9.6" customHeight="1">
      <c r="A49" s="288"/>
      <c r="B49" s="290">
        <v>22</v>
      </c>
      <c r="C49" s="292" t="str">
        <f>IF(A49="","",VLOOKUP(A49,'パンフレット（90名用）'!$T$17:$AC$108,2,FALSE))</f>
        <v/>
      </c>
      <c r="D49" s="78"/>
      <c r="E49" s="292" t="str">
        <f>IF(A49="","",VLOOKUP(A49,'パンフレット（90名用）'!$T$17:$AC$108,8,FALSE))</f>
        <v/>
      </c>
      <c r="F49" s="402"/>
      <c r="G49" s="293"/>
      <c r="H49" s="295"/>
      <c r="I49" s="332"/>
      <c r="J49" s="333"/>
      <c r="K49" s="334"/>
      <c r="L49" s="332"/>
      <c r="M49" s="333"/>
      <c r="N49" s="295"/>
      <c r="O49" s="335"/>
      <c r="P49" s="313"/>
      <c r="Q49" s="50"/>
      <c r="R49" s="396"/>
      <c r="S49" s="397"/>
      <c r="T49" s="397"/>
      <c r="U49" s="398"/>
    </row>
    <row r="50" spans="1:22" ht="26.45" customHeight="1">
      <c r="A50" s="289"/>
      <c r="B50" s="291"/>
      <c r="C50" s="292"/>
      <c r="D50" s="81" t="str">
        <f>IF(A49="","",VLOOKUP(A49,'パンフレット（90名用）'!$T$17:$AC$108,3,FALSE))</f>
        <v/>
      </c>
      <c r="E50" s="292"/>
      <c r="F50" s="402"/>
      <c r="G50" s="294"/>
      <c r="H50" s="296"/>
      <c r="I50" s="298"/>
      <c r="J50" s="301"/>
      <c r="K50" s="302"/>
      <c r="L50" s="298"/>
      <c r="M50" s="301"/>
      <c r="N50" s="296"/>
      <c r="O50" s="336"/>
      <c r="P50" s="313"/>
      <c r="Q50" s="52"/>
      <c r="R50" s="396"/>
      <c r="S50" s="397"/>
      <c r="T50" s="397"/>
      <c r="U50" s="398"/>
    </row>
    <row r="51" spans="1:22" ht="9.6" customHeight="1" thickBot="1">
      <c r="A51" s="288"/>
      <c r="B51" s="290">
        <v>23</v>
      </c>
      <c r="C51" s="292" t="str">
        <f>IF(A51="","",VLOOKUP(A51,'パンフレット（90名用）'!$T$17:$AC$108,2,FALSE))</f>
        <v/>
      </c>
      <c r="D51" s="78"/>
      <c r="E51" s="292" t="str">
        <f>IF(A51="","",VLOOKUP(A51,'パンフレット（90名用）'!$T$17:$AC$108,8,FALSE))</f>
        <v/>
      </c>
      <c r="F51" s="402"/>
      <c r="G51" s="330"/>
      <c r="H51" s="324"/>
      <c r="I51" s="322"/>
      <c r="J51" s="318"/>
      <c r="K51" s="319"/>
      <c r="L51" s="322"/>
      <c r="M51" s="318"/>
      <c r="N51" s="324"/>
      <c r="O51" s="326"/>
      <c r="P51" s="313"/>
      <c r="Q51" s="50"/>
      <c r="R51" s="399"/>
      <c r="S51" s="400"/>
      <c r="T51" s="400"/>
      <c r="U51" s="401"/>
    </row>
    <row r="52" spans="1:22" ht="26.45" customHeight="1" thickBot="1">
      <c r="A52" s="289"/>
      <c r="B52" s="291"/>
      <c r="C52" s="292"/>
      <c r="D52" s="81" t="str">
        <f>IF(A51="","",VLOOKUP(A51,'パンフレット（90名用）'!$T$17:$AC$108,3,FALSE))</f>
        <v/>
      </c>
      <c r="E52" s="292"/>
      <c r="F52" s="402"/>
      <c r="G52" s="331"/>
      <c r="H52" s="325"/>
      <c r="I52" s="323"/>
      <c r="J52" s="320"/>
      <c r="K52" s="321"/>
      <c r="L52" s="323"/>
      <c r="M52" s="320"/>
      <c r="N52" s="325"/>
      <c r="O52" s="327"/>
      <c r="P52" s="313"/>
      <c r="Q52" s="52"/>
      <c r="R52" s="403" t="s">
        <v>204</v>
      </c>
      <c r="S52" s="404"/>
      <c r="T52" s="404"/>
      <c r="U52" s="405"/>
    </row>
    <row r="53" spans="1:22" ht="9.6" customHeight="1">
      <c r="A53" s="288"/>
      <c r="B53" s="290">
        <v>24</v>
      </c>
      <c r="C53" s="292" t="str">
        <f>IF(A53="","",VLOOKUP(A53,'パンフレット（90名用）'!$T$17:$AC$108,2,FALSE))</f>
        <v/>
      </c>
      <c r="D53" s="78"/>
      <c r="E53" s="292" t="str">
        <f>IF(A53="","",VLOOKUP(A53,'パンフレット（90名用）'!$T$17:$AC$108,8,FALSE))</f>
        <v/>
      </c>
      <c r="F53" s="402"/>
      <c r="G53" s="330"/>
      <c r="H53" s="324"/>
      <c r="I53" s="322"/>
      <c r="J53" s="318"/>
      <c r="K53" s="319"/>
      <c r="L53" s="322"/>
      <c r="M53" s="318"/>
      <c r="N53" s="324"/>
      <c r="O53" s="326"/>
      <c r="P53" s="313"/>
      <c r="Q53" s="50"/>
      <c r="R53" s="67"/>
      <c r="S53" s="67"/>
      <c r="T53" s="67"/>
      <c r="U53" s="67"/>
      <c r="V53" s="55"/>
    </row>
    <row r="54" spans="1:22" ht="26.45" customHeight="1">
      <c r="A54" s="289"/>
      <c r="B54" s="291"/>
      <c r="C54" s="292"/>
      <c r="D54" s="81" t="str">
        <f>IF(A53="","",VLOOKUP(A53,'パンフレット（90名用）'!$T$17:$AC$108,3,FALSE))</f>
        <v/>
      </c>
      <c r="E54" s="292"/>
      <c r="F54" s="402"/>
      <c r="G54" s="331"/>
      <c r="H54" s="325"/>
      <c r="I54" s="323"/>
      <c r="J54" s="320"/>
      <c r="K54" s="321"/>
      <c r="L54" s="323"/>
      <c r="M54" s="320"/>
      <c r="N54" s="325"/>
      <c r="O54" s="327"/>
      <c r="P54" s="313"/>
      <c r="Q54" s="52"/>
      <c r="R54" s="73" t="s">
        <v>205</v>
      </c>
      <c r="V54" s="44"/>
    </row>
    <row r="55" spans="1:22" ht="9.6" customHeight="1" thickBot="1">
      <c r="A55" s="288"/>
      <c r="B55" s="290">
        <v>25</v>
      </c>
      <c r="C55" s="292" t="str">
        <f>IF(A55="","",VLOOKUP(A55,'パンフレット（90名用）'!$T$17:$AC$108,2,FALSE))</f>
        <v/>
      </c>
      <c r="D55" s="78"/>
      <c r="E55" s="292" t="str">
        <f>IF(A55="","",VLOOKUP(A55,'パンフレット（90名用）'!$T$17:$AC$108,8,FALSE))</f>
        <v/>
      </c>
      <c r="F55" s="391"/>
      <c r="G55" s="330"/>
      <c r="H55" s="324"/>
      <c r="I55" s="322"/>
      <c r="J55" s="318"/>
      <c r="K55" s="319"/>
      <c r="L55" s="322"/>
      <c r="M55" s="318"/>
      <c r="N55" s="324"/>
      <c r="O55" s="326"/>
      <c r="P55" s="313"/>
      <c r="R55" s="85"/>
      <c r="S55" s="86"/>
      <c r="T55" s="86"/>
      <c r="U55" s="86"/>
    </row>
    <row r="56" spans="1:22" ht="26.45" customHeight="1" thickBot="1">
      <c r="A56" s="341"/>
      <c r="B56" s="342"/>
      <c r="C56" s="343"/>
      <c r="D56" s="80" t="str">
        <f>IF(A55="","",VLOOKUP(A55,'パンフレット（90名用）'!$T$17:$AC$108,3,FALSE))</f>
        <v/>
      </c>
      <c r="E56" s="343"/>
      <c r="F56" s="341"/>
      <c r="G56" s="344"/>
      <c r="H56" s="352"/>
      <c r="I56" s="353"/>
      <c r="J56" s="354"/>
      <c r="K56" s="355"/>
      <c r="L56" s="353"/>
      <c r="M56" s="354"/>
      <c r="N56" s="352"/>
      <c r="O56" s="347"/>
      <c r="P56" s="348"/>
      <c r="R56" s="87"/>
      <c r="S56" s="88"/>
      <c r="T56" s="88"/>
      <c r="U56" s="89"/>
    </row>
    <row r="57" spans="1:22" ht="9.6" customHeight="1">
      <c r="A57" s="307"/>
      <c r="B57" s="308">
        <v>26</v>
      </c>
      <c r="C57" s="309" t="str">
        <f>IF(A57="","",VLOOKUP(A57,'パンフレット（90名用）'!$T$17:$AC$108,2,FALSE))</f>
        <v/>
      </c>
      <c r="D57" s="79"/>
      <c r="E57" s="309" t="str">
        <f>IF(A57="","",VLOOKUP(A57,'パンフレット（90名用）'!$T$17:$AC$108,8,FALSE))</f>
        <v/>
      </c>
      <c r="F57" s="307"/>
      <c r="G57" s="310"/>
      <c r="H57" s="311"/>
      <c r="I57" s="297"/>
      <c r="J57" s="299"/>
      <c r="K57" s="300"/>
      <c r="L57" s="297"/>
      <c r="M57" s="299"/>
      <c r="N57" s="303"/>
      <c r="O57" s="305"/>
      <c r="P57" s="312"/>
      <c r="R57" s="90"/>
      <c r="S57" s="86"/>
      <c r="T57" s="86"/>
      <c r="U57" s="91"/>
    </row>
    <row r="58" spans="1:22" ht="26.45" customHeight="1">
      <c r="A58" s="289"/>
      <c r="B58" s="291"/>
      <c r="C58" s="292"/>
      <c r="D58" s="81" t="str">
        <f>IF(A57="","",VLOOKUP(A57,'パンフレット（90名用）'!$T$17:$AC$108,3,FALSE))</f>
        <v/>
      </c>
      <c r="E58" s="292"/>
      <c r="F58" s="289"/>
      <c r="G58" s="294"/>
      <c r="H58" s="296"/>
      <c r="I58" s="298"/>
      <c r="J58" s="301"/>
      <c r="K58" s="302"/>
      <c r="L58" s="298"/>
      <c r="M58" s="301"/>
      <c r="N58" s="304"/>
      <c r="O58" s="306"/>
      <c r="P58" s="313"/>
      <c r="R58" s="90"/>
      <c r="S58" s="86"/>
      <c r="T58" s="86"/>
      <c r="U58" s="91"/>
    </row>
    <row r="59" spans="1:22" ht="9.6" customHeight="1">
      <c r="A59" s="288"/>
      <c r="B59" s="290">
        <v>27</v>
      </c>
      <c r="C59" s="292" t="str">
        <f>IF(A59="","",VLOOKUP(A59,'パンフレット（90名用）'!$T$17:$AC$108,2,FALSE))</f>
        <v/>
      </c>
      <c r="D59" s="78"/>
      <c r="E59" s="292" t="str">
        <f>IF(A59="","",VLOOKUP(A59,'パンフレット（90名用）'!$T$17:$AC$108,8,FALSE))</f>
        <v/>
      </c>
      <c r="F59" s="288"/>
      <c r="G59" s="293"/>
      <c r="H59" s="295"/>
      <c r="I59" s="332"/>
      <c r="J59" s="333"/>
      <c r="K59" s="334"/>
      <c r="L59" s="332"/>
      <c r="M59" s="333"/>
      <c r="N59" s="295"/>
      <c r="O59" s="335"/>
      <c r="P59" s="313"/>
      <c r="R59" s="90"/>
      <c r="S59" s="86"/>
      <c r="T59" s="86"/>
      <c r="U59" s="91"/>
    </row>
    <row r="60" spans="1:22" ht="26.45" customHeight="1">
      <c r="A60" s="289"/>
      <c r="B60" s="291"/>
      <c r="C60" s="292"/>
      <c r="D60" s="81" t="str">
        <f>IF(A59="","",VLOOKUP(A59,'パンフレット（90名用）'!$T$17:$AC$108,3,FALSE))</f>
        <v/>
      </c>
      <c r="E60" s="292"/>
      <c r="F60" s="289"/>
      <c r="G60" s="294"/>
      <c r="H60" s="296"/>
      <c r="I60" s="298"/>
      <c r="J60" s="301"/>
      <c r="K60" s="302"/>
      <c r="L60" s="298"/>
      <c r="M60" s="301"/>
      <c r="N60" s="296"/>
      <c r="O60" s="336"/>
      <c r="P60" s="313"/>
      <c r="R60" s="92"/>
      <c r="S60" s="93"/>
      <c r="T60" s="93"/>
      <c r="U60" s="94"/>
    </row>
    <row r="61" spans="1:22" ht="9.6" customHeight="1">
      <c r="A61" s="288"/>
      <c r="B61" s="290">
        <v>28</v>
      </c>
      <c r="C61" s="292" t="str">
        <f>IF(A61="","",VLOOKUP(A61,'パンフレット（90名用）'!$T$17:$AC$108,2,FALSE))</f>
        <v/>
      </c>
      <c r="D61" s="78"/>
      <c r="E61" s="292" t="str">
        <f>IF(A61="","",VLOOKUP(A61,'パンフレット（90名用）'!$T$17:$AC$108,8,FALSE))</f>
        <v/>
      </c>
      <c r="F61" s="288"/>
      <c r="G61" s="330"/>
      <c r="H61" s="324"/>
      <c r="I61" s="322"/>
      <c r="J61" s="318"/>
      <c r="K61" s="319"/>
      <c r="L61" s="322"/>
      <c r="M61" s="318"/>
      <c r="N61" s="324"/>
      <c r="O61" s="326"/>
      <c r="P61" s="313"/>
      <c r="R61" s="92"/>
      <c r="S61" s="93"/>
      <c r="T61" s="93"/>
      <c r="U61" s="94"/>
    </row>
    <row r="62" spans="1:22" ht="26.45" customHeight="1">
      <c r="A62" s="289"/>
      <c r="B62" s="291"/>
      <c r="C62" s="292"/>
      <c r="D62" s="81" t="str">
        <f>IF(A61="","",VLOOKUP(A61,'パンフレット（90名用）'!$T$17:$AC$108,3,FALSE))</f>
        <v/>
      </c>
      <c r="E62" s="292"/>
      <c r="F62" s="289"/>
      <c r="G62" s="331"/>
      <c r="H62" s="325"/>
      <c r="I62" s="323"/>
      <c r="J62" s="320"/>
      <c r="K62" s="321"/>
      <c r="L62" s="323"/>
      <c r="M62" s="320"/>
      <c r="N62" s="325"/>
      <c r="O62" s="327"/>
      <c r="P62" s="313"/>
      <c r="R62" s="95"/>
      <c r="S62" s="86"/>
      <c r="T62" s="86"/>
      <c r="U62" s="91"/>
    </row>
    <row r="63" spans="1:22" ht="9.6" customHeight="1">
      <c r="A63" s="288"/>
      <c r="B63" s="290">
        <v>29</v>
      </c>
      <c r="C63" s="292" t="str">
        <f>IF(A63="","",VLOOKUP(A63,'パンフレット（90名用）'!$T$17:$AC$108,2,FALSE))</f>
        <v/>
      </c>
      <c r="D63" s="78"/>
      <c r="E63" s="292" t="str">
        <f>IF(A63="","",VLOOKUP(A63,'パンフレット（90名用）'!$T$17:$AC$108,8,FALSE))</f>
        <v/>
      </c>
      <c r="F63" s="288"/>
      <c r="G63" s="330"/>
      <c r="H63" s="324"/>
      <c r="I63" s="322"/>
      <c r="J63" s="318"/>
      <c r="K63" s="319"/>
      <c r="L63" s="322"/>
      <c r="M63" s="318"/>
      <c r="N63" s="324"/>
      <c r="O63" s="326"/>
      <c r="P63" s="313"/>
      <c r="R63" s="96"/>
      <c r="S63" s="97"/>
      <c r="T63" s="97"/>
      <c r="U63" s="98"/>
    </row>
    <row r="64" spans="1:22" ht="26.45" customHeight="1" thickBot="1">
      <c r="A64" s="289"/>
      <c r="B64" s="291"/>
      <c r="C64" s="292"/>
      <c r="D64" s="81" t="str">
        <f>IF(A63="","",VLOOKUP(A63,'パンフレット（90名用）'!$T$17:$AC$108,3,FALSE))</f>
        <v/>
      </c>
      <c r="E64" s="292"/>
      <c r="F64" s="289"/>
      <c r="G64" s="331"/>
      <c r="H64" s="325"/>
      <c r="I64" s="323"/>
      <c r="J64" s="320"/>
      <c r="K64" s="321"/>
      <c r="L64" s="323"/>
      <c r="M64" s="320"/>
      <c r="N64" s="325"/>
      <c r="O64" s="327"/>
      <c r="P64" s="313"/>
      <c r="R64" s="99"/>
      <c r="S64" s="100"/>
      <c r="T64" s="100"/>
      <c r="U64" s="101"/>
    </row>
    <row r="65" spans="1:21" ht="9.6" customHeight="1">
      <c r="A65" s="288"/>
      <c r="B65" s="290">
        <v>30</v>
      </c>
      <c r="C65" s="292" t="str">
        <f>IF(A65="","",VLOOKUP(A65,'パンフレット（90名用）'!$T$17:$AC$108,2,FALSE))</f>
        <v/>
      </c>
      <c r="D65" s="78"/>
      <c r="E65" s="292" t="str">
        <f>IF(A65="","",VLOOKUP(A65,'パンフレット（90名用）'!$T$17:$AC$108,8,FALSE))</f>
        <v/>
      </c>
      <c r="F65" s="288"/>
      <c r="G65" s="330"/>
      <c r="H65" s="324"/>
      <c r="I65" s="322"/>
      <c r="J65" s="318"/>
      <c r="K65" s="319"/>
      <c r="L65" s="322"/>
      <c r="M65" s="318"/>
      <c r="N65" s="324"/>
      <c r="O65" s="326"/>
      <c r="P65" s="313"/>
      <c r="R65" s="86"/>
      <c r="S65" s="86"/>
      <c r="T65" s="86"/>
      <c r="U65" s="86"/>
    </row>
    <row r="66" spans="1:21" ht="26.45" customHeight="1" thickBot="1">
      <c r="A66" s="341"/>
      <c r="B66" s="342"/>
      <c r="C66" s="343"/>
      <c r="D66" s="80" t="str">
        <f>IF(A65="","",VLOOKUP(A65,'パンフレット（90名用）'!$T$17:$AC$108,3,FALSE))</f>
        <v/>
      </c>
      <c r="E66" s="343"/>
      <c r="F66" s="341"/>
      <c r="G66" s="344"/>
      <c r="H66" s="352"/>
      <c r="I66" s="353"/>
      <c r="J66" s="354"/>
      <c r="K66" s="355"/>
      <c r="L66" s="353"/>
      <c r="M66" s="354"/>
      <c r="N66" s="352"/>
      <c r="O66" s="347"/>
      <c r="P66" s="348"/>
    </row>
    <row r="67" spans="1:21" ht="22.5" customHeight="1" thickBot="1">
      <c r="C67" s="418" t="s">
        <v>206</v>
      </c>
      <c r="D67" s="418"/>
      <c r="E67" s="418"/>
      <c r="R67" s="411" t="s">
        <v>207</v>
      </c>
      <c r="S67" s="412"/>
      <c r="T67" s="412"/>
      <c r="U67" s="413"/>
    </row>
    <row r="68" spans="1:21" ht="26.45" customHeight="1" thickBot="1">
      <c r="C68" s="63">
        <v>1</v>
      </c>
      <c r="D68" s="406"/>
      <c r="E68" s="407"/>
      <c r="F68" s="63">
        <v>2</v>
      </c>
      <c r="G68" s="408"/>
      <c r="H68" s="409"/>
      <c r="I68" s="410"/>
      <c r="J68" s="63">
        <v>3</v>
      </c>
      <c r="K68" s="414"/>
      <c r="L68" s="414"/>
      <c r="M68" s="414"/>
      <c r="R68" s="415" t="s">
        <v>208</v>
      </c>
      <c r="S68" s="416"/>
      <c r="T68" s="416"/>
      <c r="U68" s="417"/>
    </row>
    <row r="69" spans="1:21" ht="26.45" customHeight="1">
      <c r="C69" s="63">
        <v>4</v>
      </c>
      <c r="D69" s="406"/>
      <c r="E69" s="407"/>
      <c r="F69" s="63">
        <v>5</v>
      </c>
      <c r="G69" s="408"/>
      <c r="H69" s="409"/>
      <c r="I69" s="410"/>
    </row>
  </sheetData>
  <sheetProtection sheet="1" selectLockedCells="1"/>
  <mergeCells count="485"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Props1.xml><?xml version="1.0" encoding="utf-8"?>
<ds:datastoreItem xmlns:ds="http://schemas.openxmlformats.org/officeDocument/2006/customXml" ds:itemID="{C976CD10-8CEA-44BC-9895-B83A6CED4F3D}"/>
</file>

<file path=customXml/itemProps2.xml><?xml version="1.0" encoding="utf-8"?>
<ds:datastoreItem xmlns:ds="http://schemas.openxmlformats.org/officeDocument/2006/customXml" ds:itemID="{EFE0D22F-8466-43F5-91BB-AFB4420D39BA}"/>
</file>

<file path=customXml/itemProps3.xml><?xml version="1.0" encoding="utf-8"?>
<ds:datastoreItem xmlns:ds="http://schemas.openxmlformats.org/officeDocument/2006/customXml" ds:itemID="{E58FE83E-A513-42B1-B04C-A224B1BDD1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2026-07-24T01:28:46Z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9e2d24a6-c47c-4688-a70a-8f061deacc0a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