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30" documentId="13_ncr:1_{81359F9D-AFC1-420D-A2FB-1395053B34DB}" xr6:coauthVersionLast="47" xr6:coauthVersionMax="47" xr10:uidLastSave="{04793CD5-29AE-4BEA-A118-F37514D1E969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パンフレット (40名用)" sheetId="21" r:id="rId4"/>
    <sheet name="パンフレット (見本)" sheetId="32" r:id="rId5"/>
    <sheet name="ﾒﾝﾊﾞｰ及び交代用紙" sheetId="31" r:id="rId6"/>
  </sheets>
  <definedNames>
    <definedName name="_xlnm._FilterDatabase" localSheetId="1" hidden="1">'参加申込書(NO1~30)'!$A$1:$N$39</definedName>
    <definedName name="_xlnm.Print_Area" localSheetId="3">'パンフレット (40名用)'!$B$1:$AH$51</definedName>
    <definedName name="_xlnm.Print_Area" localSheetId="4">'パンフレット (見本)'!$B$1:$Q$60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E44" i="1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E2" i="31"/>
  <c r="C3" i="11"/>
  <c r="AK38" i="21" l="1"/>
  <c r="AN38" i="21"/>
  <c r="AO38" i="21"/>
  <c r="AP38" i="21"/>
  <c r="AQ38" i="21"/>
  <c r="AK39" i="21"/>
  <c r="AN39" i="21"/>
  <c r="AO39" i="21"/>
  <c r="AP39" i="21"/>
  <c r="AQ39" i="21"/>
  <c r="AK40" i="21"/>
  <c r="AN40" i="21"/>
  <c r="AO40" i="21"/>
  <c r="AP40" i="21"/>
  <c r="AQ40" i="21"/>
  <c r="AK41" i="21"/>
  <c r="AN41" i="21"/>
  <c r="AO41" i="21"/>
  <c r="AP41" i="21"/>
  <c r="AQ41" i="21"/>
  <c r="AK42" i="21"/>
  <c r="AN42" i="21"/>
  <c r="AO42" i="21"/>
  <c r="AP42" i="21"/>
  <c r="AQ42" i="21"/>
  <c r="AK43" i="21"/>
  <c r="AN43" i="21"/>
  <c r="AO43" i="21"/>
  <c r="AP43" i="21"/>
  <c r="AQ43" i="21"/>
  <c r="AK44" i="21"/>
  <c r="AN44" i="21"/>
  <c r="AO44" i="21"/>
  <c r="AP44" i="21"/>
  <c r="AQ44" i="21"/>
  <c r="AK45" i="21"/>
  <c r="AN45" i="21"/>
  <c r="AO45" i="21"/>
  <c r="AP45" i="21"/>
  <c r="AQ45" i="21"/>
  <c r="AK46" i="21"/>
  <c r="AN46" i="21"/>
  <c r="AO46" i="21"/>
  <c r="AP46" i="21"/>
  <c r="AQ46" i="21"/>
  <c r="AK47" i="21"/>
  <c r="AN47" i="21"/>
  <c r="AO47" i="21"/>
  <c r="AP47" i="21"/>
  <c r="AQ47" i="21"/>
  <c r="AK48" i="21"/>
  <c r="AN48" i="21"/>
  <c r="AO48" i="21"/>
  <c r="AP48" i="21"/>
  <c r="AQ48" i="21"/>
  <c r="AK49" i="21"/>
  <c r="AN49" i="21"/>
  <c r="AO49" i="21"/>
  <c r="AP49" i="21"/>
  <c r="AQ49" i="21"/>
  <c r="AK50" i="21"/>
  <c r="AN50" i="21"/>
  <c r="AO50" i="21"/>
  <c r="AP50" i="21"/>
  <c r="AQ50" i="21"/>
  <c r="AK51" i="21"/>
  <c r="AN51" i="21"/>
  <c r="AO51" i="21"/>
  <c r="AP51" i="21"/>
  <c r="AQ51" i="21"/>
  <c r="AK52" i="21"/>
  <c r="AN52" i="21"/>
  <c r="AO52" i="21"/>
  <c r="AP52" i="21"/>
  <c r="AQ52" i="21"/>
  <c r="AK53" i="21"/>
  <c r="AN53" i="21"/>
  <c r="AO53" i="21"/>
  <c r="AP53" i="21"/>
  <c r="AQ53" i="21"/>
  <c r="AK54" i="21"/>
  <c r="AN54" i="21"/>
  <c r="AO54" i="21"/>
  <c r="AP54" i="21"/>
  <c r="AQ54" i="21"/>
  <c r="AK55" i="21"/>
  <c r="AN55" i="21"/>
  <c r="AO55" i="21"/>
  <c r="AP55" i="21"/>
  <c r="AQ55" i="21"/>
  <c r="AK56" i="21"/>
  <c r="AN56" i="21"/>
  <c r="AO56" i="21"/>
  <c r="AP56" i="21"/>
  <c r="AQ56" i="21"/>
  <c r="AN37" i="21"/>
  <c r="AO37" i="21"/>
  <c r="AP37" i="21"/>
  <c r="AQ37" i="21"/>
  <c r="AK37" i="21"/>
  <c r="AK18" i="21"/>
  <c r="AN18" i="21"/>
  <c r="AO18" i="21"/>
  <c r="AP18" i="21"/>
  <c r="AQ18" i="21"/>
  <c r="AK19" i="21"/>
  <c r="AN19" i="21"/>
  <c r="AO19" i="21"/>
  <c r="AP19" i="21"/>
  <c r="AQ19" i="21"/>
  <c r="AK20" i="21"/>
  <c r="AN20" i="21"/>
  <c r="AO20" i="21"/>
  <c r="AP20" i="21"/>
  <c r="AQ20" i="21"/>
  <c r="AK21" i="21"/>
  <c r="AN21" i="21"/>
  <c r="AO21" i="21"/>
  <c r="AP21" i="21"/>
  <c r="AQ21" i="21"/>
  <c r="AK22" i="21"/>
  <c r="AN22" i="21"/>
  <c r="AO22" i="21"/>
  <c r="AP22" i="21"/>
  <c r="AQ22" i="21"/>
  <c r="AK23" i="21"/>
  <c r="AN23" i="21"/>
  <c r="AO23" i="21"/>
  <c r="AP23" i="21"/>
  <c r="AQ23" i="21"/>
  <c r="AK24" i="21"/>
  <c r="AN24" i="21"/>
  <c r="AO24" i="21"/>
  <c r="AP24" i="21"/>
  <c r="AQ24" i="21"/>
  <c r="AK25" i="21"/>
  <c r="AN25" i="21"/>
  <c r="AO25" i="21"/>
  <c r="AP25" i="21"/>
  <c r="AQ25" i="21"/>
  <c r="AK26" i="21"/>
  <c r="AN26" i="21"/>
  <c r="AO26" i="21"/>
  <c r="AP26" i="21"/>
  <c r="AQ26" i="21"/>
  <c r="AK27" i="21"/>
  <c r="AN27" i="21"/>
  <c r="AO27" i="21"/>
  <c r="AP27" i="21"/>
  <c r="AQ27" i="21"/>
  <c r="AK28" i="21"/>
  <c r="AN28" i="21"/>
  <c r="AO28" i="21"/>
  <c r="AP28" i="21"/>
  <c r="AQ28" i="21"/>
  <c r="AK29" i="21"/>
  <c r="AN29" i="21"/>
  <c r="AO29" i="21"/>
  <c r="AP29" i="21"/>
  <c r="AQ29" i="21"/>
  <c r="AK30" i="21"/>
  <c r="AN30" i="21"/>
  <c r="AO30" i="21"/>
  <c r="AP30" i="21"/>
  <c r="AQ30" i="21"/>
  <c r="AK31" i="21"/>
  <c r="AN31" i="21"/>
  <c r="AO31" i="21"/>
  <c r="AP31" i="21"/>
  <c r="AQ31" i="21"/>
  <c r="AK32" i="21"/>
  <c r="AN32" i="21"/>
  <c r="AO32" i="21"/>
  <c r="AP32" i="21"/>
  <c r="AQ32" i="21"/>
  <c r="AK33" i="21"/>
  <c r="AN33" i="21"/>
  <c r="AO33" i="21"/>
  <c r="AP33" i="21"/>
  <c r="AQ33" i="21"/>
  <c r="AK34" i="21"/>
  <c r="AN34" i="21"/>
  <c r="AO34" i="21"/>
  <c r="AP34" i="21"/>
  <c r="AQ34" i="21"/>
  <c r="AK35" i="21"/>
  <c r="AN35" i="21"/>
  <c r="AO35" i="21"/>
  <c r="AP35" i="21"/>
  <c r="AQ35" i="21"/>
  <c r="AK36" i="21"/>
  <c r="AN36" i="21"/>
  <c r="AO36" i="21"/>
  <c r="AP36" i="21"/>
  <c r="AQ36" i="21"/>
  <c r="AN17" i="21"/>
  <c r="AO17" i="21"/>
  <c r="AP17" i="21"/>
  <c r="AQ17" i="21"/>
  <c r="AK17" i="21"/>
  <c r="E6" i="11" l="1"/>
  <c r="AB36" i="21" l="1"/>
  <c r="AT56" i="21" s="1"/>
  <c r="AA36" i="21"/>
  <c r="AS56" i="21" s="1"/>
  <c r="Z36" i="21"/>
  <c r="AR56" i="21" s="1"/>
  <c r="U36" i="21"/>
  <c r="AM56" i="21" s="1"/>
  <c r="T36" i="21"/>
  <c r="AL56" i="21" s="1"/>
  <c r="AB35" i="21"/>
  <c r="AT55" i="21" s="1"/>
  <c r="AA35" i="21"/>
  <c r="AS55" i="21" s="1"/>
  <c r="Z35" i="21"/>
  <c r="AR55" i="21" s="1"/>
  <c r="U35" i="21"/>
  <c r="AM55" i="21" s="1"/>
  <c r="T35" i="21"/>
  <c r="AL55" i="21" s="1"/>
  <c r="AB34" i="21"/>
  <c r="AT54" i="21" s="1"/>
  <c r="AA34" i="21"/>
  <c r="AS54" i="21" s="1"/>
  <c r="Z34" i="21"/>
  <c r="AR54" i="21" s="1"/>
  <c r="U34" i="21"/>
  <c r="AM54" i="21" s="1"/>
  <c r="T34" i="21"/>
  <c r="AL54" i="21" s="1"/>
  <c r="AB33" i="21"/>
  <c r="AT53" i="21" s="1"/>
  <c r="AA33" i="21"/>
  <c r="AS53" i="21" s="1"/>
  <c r="Z33" i="21"/>
  <c r="AR53" i="21" s="1"/>
  <c r="U33" i="21"/>
  <c r="AM53" i="21" s="1"/>
  <c r="T33" i="21"/>
  <c r="AL53" i="21" s="1"/>
  <c r="AB32" i="21"/>
  <c r="AT52" i="21" s="1"/>
  <c r="AA32" i="21"/>
  <c r="AS52" i="21" s="1"/>
  <c r="Z32" i="21"/>
  <c r="AR52" i="21" s="1"/>
  <c r="U32" i="21"/>
  <c r="AM52" i="21" s="1"/>
  <c r="T32" i="21"/>
  <c r="AL52" i="21" s="1"/>
  <c r="AB31" i="21"/>
  <c r="AT51" i="21" s="1"/>
  <c r="AA31" i="21"/>
  <c r="AS51" i="21" s="1"/>
  <c r="Z31" i="21"/>
  <c r="AR51" i="21" s="1"/>
  <c r="U31" i="21"/>
  <c r="AM51" i="21" s="1"/>
  <c r="T31" i="21"/>
  <c r="AL51" i="21" s="1"/>
  <c r="AB30" i="21"/>
  <c r="AT50" i="21" s="1"/>
  <c r="AA30" i="21"/>
  <c r="AS50" i="21" s="1"/>
  <c r="Z30" i="21"/>
  <c r="AR50" i="21" s="1"/>
  <c r="U30" i="21"/>
  <c r="AM50" i="21" s="1"/>
  <c r="T30" i="21"/>
  <c r="AL50" i="21" s="1"/>
  <c r="AB29" i="21"/>
  <c r="AT49" i="21" s="1"/>
  <c r="AA29" i="21"/>
  <c r="AS49" i="21" s="1"/>
  <c r="Z29" i="21"/>
  <c r="AR49" i="21" s="1"/>
  <c r="U29" i="21"/>
  <c r="AM49" i="21" s="1"/>
  <c r="T29" i="21"/>
  <c r="AL49" i="21" s="1"/>
  <c r="AB28" i="21"/>
  <c r="AT48" i="21" s="1"/>
  <c r="AA28" i="21"/>
  <c r="AS48" i="21" s="1"/>
  <c r="Z28" i="21"/>
  <c r="AR48" i="21" s="1"/>
  <c r="U28" i="21"/>
  <c r="AM48" i="21" s="1"/>
  <c r="T28" i="21"/>
  <c r="AL48" i="21" s="1"/>
  <c r="AB27" i="21"/>
  <c r="AT47" i="21" s="1"/>
  <c r="AA27" i="21"/>
  <c r="AS47" i="21" s="1"/>
  <c r="Z27" i="21"/>
  <c r="AR47" i="21" s="1"/>
  <c r="U27" i="21"/>
  <c r="AM47" i="21" s="1"/>
  <c r="T27" i="21"/>
  <c r="AL47" i="21" s="1"/>
  <c r="AB26" i="21"/>
  <c r="AT46" i="21" s="1"/>
  <c r="AA26" i="21"/>
  <c r="AS46" i="21" s="1"/>
  <c r="Z26" i="21"/>
  <c r="AR46" i="21" s="1"/>
  <c r="U26" i="21"/>
  <c r="AM46" i="21" s="1"/>
  <c r="T26" i="21"/>
  <c r="AL46" i="21" s="1"/>
  <c r="AB25" i="21"/>
  <c r="AT45" i="21" s="1"/>
  <c r="AA25" i="21"/>
  <c r="AS45" i="21" s="1"/>
  <c r="Z25" i="21"/>
  <c r="AR45" i="21" s="1"/>
  <c r="U25" i="21"/>
  <c r="AM45" i="21" s="1"/>
  <c r="T25" i="21"/>
  <c r="AL45" i="21" s="1"/>
  <c r="AB24" i="21"/>
  <c r="AT44" i="21" s="1"/>
  <c r="AA24" i="21"/>
  <c r="AS44" i="21" s="1"/>
  <c r="Z24" i="21"/>
  <c r="AR44" i="21" s="1"/>
  <c r="U24" i="21"/>
  <c r="AM44" i="21" s="1"/>
  <c r="T24" i="21"/>
  <c r="AL44" i="21" s="1"/>
  <c r="AB23" i="21"/>
  <c r="AT43" i="21" s="1"/>
  <c r="AA23" i="21"/>
  <c r="AS43" i="21" s="1"/>
  <c r="Z23" i="21"/>
  <c r="AR43" i="21" s="1"/>
  <c r="U23" i="21"/>
  <c r="AM43" i="21" s="1"/>
  <c r="T23" i="21"/>
  <c r="AL43" i="21" s="1"/>
  <c r="AB22" i="21"/>
  <c r="AT42" i="21" s="1"/>
  <c r="AA22" i="21"/>
  <c r="AS42" i="21" s="1"/>
  <c r="Z22" i="21"/>
  <c r="AR42" i="21" s="1"/>
  <c r="U22" i="21"/>
  <c r="AM42" i="21" s="1"/>
  <c r="T22" i="21"/>
  <c r="AL42" i="21" s="1"/>
  <c r="AB21" i="21"/>
  <c r="AT41" i="21" s="1"/>
  <c r="AA21" i="21"/>
  <c r="AS41" i="21" s="1"/>
  <c r="Z21" i="21"/>
  <c r="AR41" i="21" s="1"/>
  <c r="U21" i="21"/>
  <c r="AM41" i="21" s="1"/>
  <c r="T21" i="21"/>
  <c r="AL41" i="21" s="1"/>
  <c r="AB20" i="21"/>
  <c r="AT40" i="21" s="1"/>
  <c r="AA20" i="21"/>
  <c r="AS40" i="21" s="1"/>
  <c r="Z20" i="21"/>
  <c r="AR40" i="21" s="1"/>
  <c r="U20" i="21"/>
  <c r="AM40" i="21" s="1"/>
  <c r="T20" i="21"/>
  <c r="AL40" i="21" s="1"/>
  <c r="AB19" i="21"/>
  <c r="AT39" i="21" s="1"/>
  <c r="AA19" i="21"/>
  <c r="AS39" i="21" s="1"/>
  <c r="Z19" i="21"/>
  <c r="AR39" i="21" s="1"/>
  <c r="U19" i="21"/>
  <c r="AM39" i="21" s="1"/>
  <c r="T19" i="21"/>
  <c r="AL39" i="21" s="1"/>
  <c r="AB18" i="21"/>
  <c r="AT38" i="21" s="1"/>
  <c r="AA18" i="21"/>
  <c r="AS38" i="21" s="1"/>
  <c r="Z18" i="21"/>
  <c r="AR38" i="21" s="1"/>
  <c r="U18" i="21"/>
  <c r="AM38" i="21" s="1"/>
  <c r="T18" i="21"/>
  <c r="AL38" i="21" s="1"/>
  <c r="AB17" i="21"/>
  <c r="AT37" i="21" s="1"/>
  <c r="AA17" i="21"/>
  <c r="AS37" i="21" s="1"/>
  <c r="Z17" i="21"/>
  <c r="AR37" i="21" s="1"/>
  <c r="U17" i="21"/>
  <c r="AM37" i="21" s="1"/>
  <c r="T17" i="21"/>
  <c r="AL37" i="21" s="1"/>
  <c r="K36" i="21"/>
  <c r="AT36" i="21" s="1"/>
  <c r="J36" i="21"/>
  <c r="AS36" i="21" s="1"/>
  <c r="I36" i="21"/>
  <c r="AR36" i="21" s="1"/>
  <c r="D36" i="21"/>
  <c r="AM36" i="21" s="1"/>
  <c r="C36" i="21"/>
  <c r="AL36" i="21" s="1"/>
  <c r="K35" i="21"/>
  <c r="AT35" i="21" s="1"/>
  <c r="J35" i="21"/>
  <c r="AS35" i="21" s="1"/>
  <c r="I35" i="21"/>
  <c r="AR35" i="21" s="1"/>
  <c r="D35" i="21"/>
  <c r="AM35" i="21" s="1"/>
  <c r="C35" i="21"/>
  <c r="AL35" i="21" s="1"/>
  <c r="K34" i="21"/>
  <c r="AT34" i="21" s="1"/>
  <c r="J34" i="21"/>
  <c r="AS34" i="21" s="1"/>
  <c r="I34" i="21"/>
  <c r="AR34" i="21" s="1"/>
  <c r="D34" i="21"/>
  <c r="AM34" i="21" s="1"/>
  <c r="C34" i="21"/>
  <c r="AL34" i="21" s="1"/>
  <c r="K33" i="21"/>
  <c r="AT33" i="21" s="1"/>
  <c r="J33" i="21"/>
  <c r="AS33" i="21" s="1"/>
  <c r="I33" i="21"/>
  <c r="AR33" i="21" s="1"/>
  <c r="D33" i="21"/>
  <c r="AM33" i="21" s="1"/>
  <c r="C33" i="21"/>
  <c r="AL33" i="21" s="1"/>
  <c r="K32" i="21"/>
  <c r="AT32" i="21" s="1"/>
  <c r="J32" i="21"/>
  <c r="AS32" i="21" s="1"/>
  <c r="I32" i="21"/>
  <c r="AR32" i="21" s="1"/>
  <c r="D32" i="21"/>
  <c r="AM32" i="21" s="1"/>
  <c r="C32" i="21"/>
  <c r="AL32" i="21" s="1"/>
  <c r="K31" i="21"/>
  <c r="AT31" i="21" s="1"/>
  <c r="J31" i="21"/>
  <c r="AS31" i="21" s="1"/>
  <c r="I31" i="21"/>
  <c r="AR31" i="21" s="1"/>
  <c r="D31" i="21"/>
  <c r="AM31" i="21" s="1"/>
  <c r="C31" i="21"/>
  <c r="AL31" i="21" s="1"/>
  <c r="K30" i="21"/>
  <c r="AT30" i="21" s="1"/>
  <c r="J30" i="21"/>
  <c r="AS30" i="21" s="1"/>
  <c r="I30" i="21"/>
  <c r="AR30" i="21" s="1"/>
  <c r="D30" i="21"/>
  <c r="AM30" i="21" s="1"/>
  <c r="C30" i="21"/>
  <c r="AL30" i="21" s="1"/>
  <c r="K29" i="21"/>
  <c r="AT29" i="21" s="1"/>
  <c r="J29" i="21"/>
  <c r="AS29" i="21" s="1"/>
  <c r="I29" i="21"/>
  <c r="AR29" i="21" s="1"/>
  <c r="D29" i="21"/>
  <c r="AM29" i="21" s="1"/>
  <c r="C29" i="21"/>
  <c r="AL29" i="21" s="1"/>
  <c r="K28" i="21"/>
  <c r="AT28" i="21" s="1"/>
  <c r="J28" i="21"/>
  <c r="AS28" i="21" s="1"/>
  <c r="I28" i="21"/>
  <c r="AR28" i="21" s="1"/>
  <c r="D28" i="21"/>
  <c r="AM28" i="21" s="1"/>
  <c r="C28" i="21"/>
  <c r="AL28" i="21" s="1"/>
  <c r="K27" i="21"/>
  <c r="AT27" i="21" s="1"/>
  <c r="J27" i="21"/>
  <c r="AS27" i="21" s="1"/>
  <c r="I27" i="21"/>
  <c r="AR27" i="21" s="1"/>
  <c r="D27" i="21"/>
  <c r="AM27" i="21" s="1"/>
  <c r="C27" i="21"/>
  <c r="AL27" i="21" s="1"/>
  <c r="K26" i="21"/>
  <c r="AT26" i="21" s="1"/>
  <c r="J26" i="21"/>
  <c r="AS26" i="21" s="1"/>
  <c r="I26" i="21"/>
  <c r="AR26" i="21" s="1"/>
  <c r="D26" i="21"/>
  <c r="AM26" i="21" s="1"/>
  <c r="C26" i="21"/>
  <c r="AL26" i="21" s="1"/>
  <c r="K25" i="21"/>
  <c r="AT25" i="21" s="1"/>
  <c r="J25" i="21"/>
  <c r="AS25" i="21" s="1"/>
  <c r="I25" i="21"/>
  <c r="AR25" i="21" s="1"/>
  <c r="D25" i="21"/>
  <c r="AM25" i="21" s="1"/>
  <c r="C25" i="21"/>
  <c r="AL25" i="21" s="1"/>
  <c r="K24" i="21"/>
  <c r="AT24" i="21" s="1"/>
  <c r="J24" i="21"/>
  <c r="AS24" i="21" s="1"/>
  <c r="I24" i="21"/>
  <c r="AR24" i="21" s="1"/>
  <c r="D24" i="21"/>
  <c r="AM24" i="21" s="1"/>
  <c r="C24" i="21"/>
  <c r="AL24" i="21" s="1"/>
  <c r="K23" i="21"/>
  <c r="AT23" i="21" s="1"/>
  <c r="J23" i="21"/>
  <c r="AS23" i="21" s="1"/>
  <c r="I23" i="21"/>
  <c r="AR23" i="21" s="1"/>
  <c r="D23" i="21"/>
  <c r="AM23" i="21" s="1"/>
  <c r="C23" i="21"/>
  <c r="AL23" i="21" s="1"/>
  <c r="K22" i="21"/>
  <c r="AT22" i="21" s="1"/>
  <c r="J22" i="21"/>
  <c r="AS22" i="21" s="1"/>
  <c r="I22" i="21"/>
  <c r="AR22" i="21" s="1"/>
  <c r="D22" i="21"/>
  <c r="AM22" i="21" s="1"/>
  <c r="C22" i="21"/>
  <c r="AL22" i="21" s="1"/>
  <c r="K21" i="21"/>
  <c r="AT21" i="21" s="1"/>
  <c r="J21" i="21"/>
  <c r="AS21" i="21" s="1"/>
  <c r="I21" i="21"/>
  <c r="AR21" i="21" s="1"/>
  <c r="D21" i="21"/>
  <c r="AM21" i="21" s="1"/>
  <c r="C21" i="21"/>
  <c r="AL21" i="21" s="1"/>
  <c r="K20" i="21"/>
  <c r="AT20" i="21" s="1"/>
  <c r="J20" i="21"/>
  <c r="AS20" i="21" s="1"/>
  <c r="I20" i="21"/>
  <c r="AR20" i="21" s="1"/>
  <c r="D20" i="21"/>
  <c r="AM20" i="21" s="1"/>
  <c r="C20" i="21"/>
  <c r="AL20" i="21" s="1"/>
  <c r="K19" i="21"/>
  <c r="AT19" i="21" s="1"/>
  <c r="J19" i="21"/>
  <c r="AS19" i="21" s="1"/>
  <c r="I19" i="21"/>
  <c r="AR19" i="21" s="1"/>
  <c r="D19" i="21"/>
  <c r="AM19" i="21" s="1"/>
  <c r="C19" i="21"/>
  <c r="AL19" i="21" s="1"/>
  <c r="K18" i="21"/>
  <c r="AT18" i="21" s="1"/>
  <c r="J18" i="21"/>
  <c r="AS18" i="21" s="1"/>
  <c r="I18" i="21"/>
  <c r="AR18" i="21" s="1"/>
  <c r="D18" i="21"/>
  <c r="AM18" i="21" s="1"/>
  <c r="C18" i="21"/>
  <c r="AL18" i="21" s="1"/>
  <c r="K17" i="21"/>
  <c r="AT17" i="21" s="1"/>
  <c r="J17" i="21"/>
  <c r="AS17" i="21" s="1"/>
  <c r="I17" i="21"/>
  <c r="AR17" i="21" s="1"/>
  <c r="D17" i="21"/>
  <c r="AM17" i="21" s="1"/>
  <c r="C17" i="21"/>
  <c r="AL17" i="21" s="1"/>
  <c r="F12" i="21"/>
  <c r="F11" i="21"/>
  <c r="F10" i="21"/>
  <c r="F9" i="21"/>
  <c r="F8" i="21"/>
  <c r="F7" i="21"/>
  <c r="F6" i="21"/>
  <c r="U3" i="21"/>
  <c r="V2" i="21"/>
  <c r="E2" i="21"/>
  <c r="C4" i="11" l="1"/>
  <c r="N5" i="11" l="1"/>
  <c r="H5" i="11"/>
  <c r="C5" i="11"/>
  <c r="H4" i="11"/>
  <c r="H3" i="11"/>
  <c r="N3" i="11"/>
  <c r="D6" i="11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L7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W8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<sst xmlns="http://schemas.openxmlformats.org/spreadsheetml/2006/main" count="501" uniqueCount="209">
  <si>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</si>
  <si>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</si>
  <si>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</si>
  <si>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</si>
  <si>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</si>
  <si>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</si>
  <si>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</si>
  <si>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</si>
  <si>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</si>
  <si>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</si>
  <si>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</si>
  <si>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</si>
  <si>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</si>
  <si>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</si>
  <si>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</si>
  <si>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</si>
  <si>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</si>
  <si>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</si>
  <si>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を入力後、シート最下部の日付、学校名、校長名を入力し、公印を押してください。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</si>
  <si>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</si>
  <si>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</si>
  <si>
    <t>※3．身長、体重は小数以下は含めずに入力して下さい。【例：身長１７２．５→１７２】</t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</si>
  <si>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</si>
  <si>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</si>
  <si>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</si>
  <si>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</si>
  <si>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</si>
  <si>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</si>
  <si>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</si>
  <si>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</si>
  <si>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</si>
  <si>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</si>
  <si>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</si>
  <si>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</si>
  <si>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</si>
  <si>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</si>
  <si>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</si>
  <si>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</si>
  <si>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</si>
  <si>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</si>
  <si>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</si>
  <si>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</si>
  <si>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</si>
  <si>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</si>
  <si>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</si>
  <si>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</si>
  <si>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</si>
  <si>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</si>
  <si>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</si>
  <si>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</si>
  <si>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</si>
  <si>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</si>
  <si>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</si>
  <si>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</si>
  <si>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</si>
  <si>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</si>
  <si>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</si>
  <si>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</si>
  <si>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</si>
  <si>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</si>
  <si>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</si>
  <si>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</si>
  <si>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</si>
  <si>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</si>
  <si>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</si>
  <si>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</si>
  <si>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</si>
  <si>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</si>
  <si>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</si>
  <si>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</si>
  <si>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</si>
  <si>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</si>
  <si>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</si>
  <si>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</si>
  <si>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</si>
  <si>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</si>
  <si>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</si>
  <si>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</si>
  <si>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</si>
  <si>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</si>
  <si>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2枚中</t>
    <phoneticPr fontId="6"/>
  </si>
  <si>
    <t>校長</t>
    <rPh sb="0" eb="2">
      <t>コウチョウ</t>
    </rPh>
    <phoneticPr fontId="6"/>
  </si>
  <si>
    <t>2枚目 / 2枚中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</si>
  <si>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</si>
  <si>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</si>
  <si>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</si>
  <si>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</si>
  <si>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</si>
  <si>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</si>
  <si>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</si>
  <si>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</si>
  <si>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</si>
  <si>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</si>
  <si>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</si>
  <si>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</si>
  <si>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</si>
  <si>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</si>
  <si>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</si>
  <si>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</si>
  <si>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</si>
  <si>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</si>
  <si>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</si>
  <si>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メンバー表へリンク用</t>
    <rPh sb="4" eb="5">
      <t>ヒョウ</t>
    </rPh>
    <rPh sb="9" eb="10">
      <t>ヨウ</t>
    </rPh>
    <phoneticPr fontId="6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</si>
  <si>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</si>
  <si>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</si>
  <si>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</si>
  <si>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</si>
  <si>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</si>
  <si>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</si>
  <si>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
（クラブチームはクラブ名）</t>
    <rPh sb="0" eb="1">
      <t>ゼン</t>
    </rPh>
    <rPh sb="1" eb="3">
      <t>ショゾク</t>
    </rPh>
    <rPh sb="15" eb="16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</si>
  <si>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</si>
  <si>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</si>
  <si>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rPh sb="3" eb="5">
      <t>シュウゴウ</t>
    </rPh>
    <rPh sb="5" eb="7">
      <t>シャシン</t>
    </rPh>
    <rPh sb="8" eb="10">
      <t>ワクナイ</t>
    </rPh>
    <rPh sb="11" eb="12">
      <t>ハ</t>
    </rPh>
    <rPh sb="13" eb="14">
      <t>ツ</t>
    </rPh>
    <phoneticPr fontId="9"/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</si>
  <si>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</si>
  <si>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</si>
  <si>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</si>
  <si>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</si>
  <si>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</si>
  <si>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</si>
  <si>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</si>
  <si>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</si>
  <si>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</si>
  <si>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</si>
  <si>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</si>
  <si>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</si>
  <si>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</si>
  <si>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</si>
  <si>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</si>
  <si>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</si>
  <si>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</si>
  <si>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</si>
  <si>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</si>
  <si>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</si>
  <si>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</si>
  <si>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</si>
  <si>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</si>
  <si>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</si>
  <si>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</si>
  <si>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</si>
  <si>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</si>
  <si>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</si>
  <si>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</si>
  <si>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</si>
  <si>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</si>
  <si>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</si>
  <si>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</si>
  <si>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</si>
  <si>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</si>
  <si>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</si>
  <si>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</si>
  <si>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</si>
  <si>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</si>
  <si>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</si>
  <si>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</si>
  <si>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</si>
  <si>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</si>
  <si>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</si>
  <si>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</si>
  <si>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</si>
  <si>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</si>
  <si>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</si>
  <si>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</si>
  <si>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</si>
  <si>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</si>
  <si>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</si>
  <si>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</si>
  <si>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</si>
  <si>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</si>
  <si>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</si>
  <si>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</si>
  <si>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</si>
  <si>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</si>
  <si>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</si>
  <si>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 （IN→〇 OUT→×）（交代する場面に〇つける）</t>
    <rPh sb="18" eb="20">
      <t>コウタイ</t>
    </rPh>
    <rPh sb="22" eb="24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</si>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</sst>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8"/>
      <color indexed="8"/>
      <name val="HG丸ｺﾞｼｯｸM-PRO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4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7" fillId="0" borderId="0" xfId="2">
      <alignment vertical="center"/>
    </xf>
    <xf numFmtId="0" fontId="49" fillId="0" borderId="0" xfId="2" applyFont="1" applyAlignment="1">
      <alignment horizontal="center" vertical="center" shrinkToFit="1"/>
    </xf>
    <xf numFmtId="0" fontId="49" fillId="0" borderId="0" xfId="2" applyFont="1" applyAlignment="1">
      <alignment vertical="top"/>
    </xf>
    <xf numFmtId="0" fontId="51" fillId="0" borderId="0" xfId="2" applyFont="1">
      <alignment vertical="center"/>
    </xf>
    <xf numFmtId="0" fontId="50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49" fillId="0" borderId="0" xfId="2" applyFont="1" applyAlignment="1">
      <alignment horizontal="right" vertical="top"/>
    </xf>
    <xf numFmtId="0" fontId="47" fillId="0" borderId="0" xfId="2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6" fillId="0" borderId="0" xfId="2" applyFont="1" applyAlignment="1">
      <alignment horizontal="center"/>
    </xf>
    <xf numFmtId="0" fontId="57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 wrapText="1"/>
    </xf>
    <xf numFmtId="0" fontId="53" fillId="0" borderId="0" xfId="2" applyFont="1" applyAlignment="1">
      <alignment horizontal="left" vertical="top" wrapText="1"/>
    </xf>
    <xf numFmtId="0" fontId="57" fillId="0" borderId="0" xfId="2" applyFont="1" applyAlignment="1">
      <alignment horizontal="center" vertical="center" wrapText="1"/>
    </xf>
    <xf numFmtId="0" fontId="47" fillId="0" borderId="0" xfId="2" applyAlignment="1">
      <alignment vertical="top"/>
    </xf>
    <xf numFmtId="0" fontId="59" fillId="0" borderId="0" xfId="2" applyFont="1" applyAlignment="1">
      <alignment vertical="top"/>
    </xf>
    <xf numFmtId="0" fontId="59" fillId="0" borderId="0" xfId="2" applyFont="1">
      <alignment vertical="center"/>
    </xf>
    <xf numFmtId="0" fontId="47" fillId="0" borderId="0" xfId="2" applyAlignment="1">
      <alignment vertical="center" wrapText="1"/>
    </xf>
    <xf numFmtId="0" fontId="54" fillId="0" borderId="9" xfId="2" applyFont="1" applyBorder="1" applyAlignment="1">
      <alignment horizontal="center" vertical="center" shrinkToFit="1"/>
    </xf>
    <xf numFmtId="0" fontId="47" fillId="0" borderId="25" xfId="2" applyBorder="1" applyAlignment="1">
      <alignment horizontal="center" vertical="center"/>
    </xf>
    <xf numFmtId="0" fontId="47" fillId="0" borderId="49" xfId="2" applyBorder="1" applyAlignment="1">
      <alignment horizontal="center" vertical="center"/>
    </xf>
    <xf numFmtId="0" fontId="47" fillId="0" borderId="25" xfId="2" applyBorder="1" applyAlignment="1">
      <alignment horizontal="center" vertical="center" shrinkToFit="1"/>
    </xf>
    <xf numFmtId="0" fontId="59" fillId="0" borderId="0" xfId="2" applyFont="1" applyAlignment="1">
      <alignment horizontal="left" vertical="center"/>
    </xf>
    <xf numFmtId="0" fontId="56" fillId="0" borderId="75" xfId="2" applyFont="1" applyBorder="1" applyAlignment="1">
      <alignment horizontal="center"/>
    </xf>
    <xf numFmtId="0" fontId="47" fillId="0" borderId="72" xfId="2" applyBorder="1" applyAlignment="1">
      <alignment horizontal="center" vertical="center" shrinkToFit="1"/>
    </xf>
    <xf numFmtId="0" fontId="47" fillId="0" borderId="73" xfId="2" applyBorder="1" applyAlignment="1">
      <alignment horizontal="center" vertical="center" shrinkToFit="1"/>
    </xf>
    <xf numFmtId="0" fontId="47" fillId="0" borderId="66" xfId="2" applyBorder="1" applyAlignment="1">
      <alignment horizontal="center" vertical="center"/>
    </xf>
    <xf numFmtId="0" fontId="50" fillId="0" borderId="0" xfId="2" applyFont="1" applyAlignment="1">
      <alignment vertical="center" shrinkToFit="1"/>
    </xf>
    <xf numFmtId="0" fontId="66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7" fillId="0" borderId="43" xfId="2" applyFont="1" applyBorder="1" applyAlignment="1">
      <alignment horizontal="center" vertical="center"/>
    </xf>
    <xf numFmtId="0" fontId="81" fillId="0" borderId="43" xfId="2" applyFont="1" applyBorder="1" applyAlignment="1">
      <alignment horizontal="center" vertical="center" wrapText="1" shrinkToFit="1"/>
    </xf>
    <xf numFmtId="0" fontId="65" fillId="0" borderId="43" xfId="2" applyFont="1" applyBorder="1" applyAlignment="1">
      <alignment horizontal="center" vertical="center"/>
    </xf>
    <xf numFmtId="0" fontId="6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54" fillId="0" borderId="81" xfId="2" applyFont="1" applyBorder="1" applyAlignment="1">
      <alignment horizontal="center" vertical="center" shrinkToFit="1"/>
    </xf>
    <xf numFmtId="0" fontId="59" fillId="0" borderId="30" xfId="2" applyFont="1" applyBorder="1" applyProtection="1">
      <alignment vertical="center"/>
      <protection locked="0"/>
    </xf>
    <xf numFmtId="0" fontId="47" fillId="0" borderId="26" xfId="2" applyBorder="1" applyProtection="1">
      <alignment vertical="center"/>
      <protection locked="0"/>
    </xf>
    <xf numFmtId="0" fontId="47" fillId="0" borderId="31" xfId="2" applyBorder="1" applyProtection="1">
      <alignment vertical="center"/>
      <protection locked="0"/>
    </xf>
    <xf numFmtId="0" fontId="59" fillId="0" borderId="27" xfId="2" applyFont="1" applyBorder="1" applyProtection="1">
      <alignment vertical="center"/>
      <protection locked="0"/>
    </xf>
    <xf numFmtId="0" fontId="47" fillId="0" borderId="0" xfId="2" applyProtection="1">
      <alignment vertical="center"/>
      <protection locked="0"/>
    </xf>
    <xf numFmtId="0" fontId="47" fillId="0" borderId="32" xfId="2" applyBorder="1" applyProtection="1">
      <alignment vertical="center"/>
      <protection locked="0"/>
    </xf>
    <xf numFmtId="0" fontId="47" fillId="0" borderId="27" xfId="2" applyBorder="1" applyAlignment="1" applyProtection="1">
      <alignment vertical="center" wrapText="1"/>
      <protection locked="0"/>
    </xf>
    <xf numFmtId="0" fontId="47" fillId="0" borderId="0" xfId="2" applyAlignment="1" applyProtection="1">
      <alignment vertical="center" wrapText="1"/>
      <protection locked="0"/>
    </xf>
    <xf numFmtId="0" fontId="47" fillId="0" borderId="32" xfId="2" applyBorder="1" applyAlignment="1" applyProtection="1">
      <alignment vertical="center" wrapText="1"/>
      <protection locked="0"/>
    </xf>
    <xf numFmtId="0" fontId="47" fillId="0" borderId="27" xfId="2" applyBorder="1" applyProtection="1">
      <alignment vertical="center"/>
      <protection locked="0"/>
    </xf>
    <xf numFmtId="0" fontId="49" fillId="0" borderId="27" xfId="2" applyFont="1" applyBorder="1" applyAlignment="1" applyProtection="1">
      <alignment horizontal="center" vertical="center"/>
      <protection locked="0"/>
    </xf>
    <xf numFmtId="0" fontId="49" fillId="0" borderId="0" xfId="2" applyFont="1" applyAlignment="1" applyProtection="1">
      <alignment horizontal="center" vertical="center"/>
      <protection locked="0"/>
    </xf>
    <xf numFmtId="0" fontId="49" fillId="0" borderId="32" xfId="2" applyFont="1" applyBorder="1" applyAlignment="1" applyProtection="1">
      <alignment horizontal="center" vertical="center"/>
      <protection locked="0"/>
    </xf>
    <xf numFmtId="0" fontId="49" fillId="0" borderId="33" xfId="2" applyFont="1" applyBorder="1" applyAlignment="1" applyProtection="1">
      <alignment vertical="top"/>
      <protection locked="0"/>
    </xf>
    <xf numFmtId="0" fontId="49" fillId="0" borderId="25" xfId="2" applyFont="1" applyBorder="1" applyAlignment="1" applyProtection="1">
      <alignment vertical="top"/>
      <protection locked="0"/>
    </xf>
    <xf numFmtId="0" fontId="49" fillId="0" borderId="34" xfId="2" applyFont="1" applyBorder="1" applyAlignment="1" applyProtection="1">
      <alignment vertical="top"/>
      <protection locked="0"/>
    </xf>
    <xf numFmtId="0" fontId="10" fillId="7" borderId="0" xfId="0" applyFont="1" applyFill="1" applyProtection="1">
      <alignment vertical="center"/>
      <protection locked="0"/>
    </xf>
    <xf numFmtId="1" fontId="12" fillId="0" borderId="10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79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 shrinkToFit="1"/>
    </xf>
    <xf numFmtId="0" fontId="71" fillId="0" borderId="0" xfId="0" applyFont="1" applyAlignment="1">
      <alignment vertical="center" wrapText="1" shrinkToFit="1"/>
    </xf>
    <xf numFmtId="0" fontId="0" fillId="0" borderId="0" xfId="0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2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69" fillId="0" borderId="0" xfId="0" applyFont="1" applyAlignment="1">
      <alignment horizontal="left" vertical="center" shrinkToFit="1"/>
    </xf>
    <xf numFmtId="0" fontId="77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0" fontId="6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69" fillId="0" borderId="0" xfId="0" applyFont="1" applyAlignment="1">
      <alignment horizontal="left" vertical="center" wrapText="1" shrinkToFit="1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left" vertical="center" shrinkToFit="1"/>
    </xf>
    <xf numFmtId="0" fontId="17" fillId="2" borderId="0" xfId="0" applyFont="1" applyFill="1" applyAlignment="1">
      <alignment horizontal="left" vertical="center" shrinkToFit="1"/>
    </xf>
    <xf numFmtId="0" fontId="11" fillId="4" borderId="0" xfId="0" applyFont="1" applyFill="1" applyAlignment="1">
      <alignment horizontal="center" vertical="center" shrinkToFit="1"/>
    </xf>
    <xf numFmtId="0" fontId="12" fillId="7" borderId="5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horizontal="center" vertical="center" shrinkToFit="1"/>
      <protection locked="0"/>
    </xf>
    <xf numFmtId="0" fontId="11" fillId="3" borderId="0" xfId="0" applyFont="1" applyFill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80" fillId="7" borderId="30" xfId="0" applyFont="1" applyFill="1" applyBorder="1" applyAlignment="1">
      <alignment horizontal="center" vertical="center" wrapText="1"/>
    </xf>
    <xf numFmtId="0" fontId="80" fillId="7" borderId="26" xfId="0" applyFont="1" applyFill="1" applyBorder="1" applyAlignment="1">
      <alignment horizontal="center" vertical="center" wrapText="1"/>
    </xf>
    <xf numFmtId="0" fontId="80" fillId="7" borderId="31" xfId="0" applyFont="1" applyFill="1" applyBorder="1" applyAlignment="1">
      <alignment horizontal="center" vertical="center" wrapText="1"/>
    </xf>
    <xf numFmtId="0" fontId="80" fillId="7" borderId="27" xfId="0" applyFont="1" applyFill="1" applyBorder="1" applyAlignment="1">
      <alignment horizontal="center" vertical="center" wrapText="1"/>
    </xf>
    <xf numFmtId="0" fontId="80" fillId="7" borderId="0" xfId="0" applyFont="1" applyFill="1" applyAlignment="1">
      <alignment horizontal="center" vertical="center" wrapText="1"/>
    </xf>
    <xf numFmtId="0" fontId="80" fillId="7" borderId="32" xfId="0" applyFont="1" applyFill="1" applyBorder="1" applyAlignment="1">
      <alignment horizontal="center" vertical="center" wrapText="1"/>
    </xf>
    <xf numFmtId="0" fontId="80" fillId="7" borderId="33" xfId="0" applyFont="1" applyFill="1" applyBorder="1" applyAlignment="1">
      <alignment horizontal="center" vertical="center" wrapText="1"/>
    </xf>
    <xf numFmtId="0" fontId="80" fillId="7" borderId="25" xfId="0" applyFont="1" applyFill="1" applyBorder="1" applyAlignment="1">
      <alignment horizontal="center" vertical="center" wrapText="1"/>
    </xf>
    <xf numFmtId="0" fontId="80" fillId="7" borderId="34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37" fillId="6" borderId="0" xfId="0" applyFont="1" applyFill="1" applyAlignment="1">
      <alignment horizontal="center" vertical="center" wrapText="1"/>
    </xf>
    <xf numFmtId="0" fontId="84" fillId="6" borderId="0" xfId="0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 shrinkToFit="1"/>
    </xf>
    <xf numFmtId="0" fontId="54" fillId="0" borderId="6" xfId="2" applyFont="1" applyBorder="1" applyAlignment="1" applyProtection="1">
      <alignment horizontal="center" vertical="center" shrinkToFit="1"/>
      <protection locked="0"/>
    </xf>
    <xf numFmtId="0" fontId="54" fillId="0" borderId="7" xfId="2" applyFont="1" applyBorder="1" applyAlignment="1" applyProtection="1">
      <alignment horizontal="center" vertical="center" shrinkToFit="1"/>
      <protection locked="0"/>
    </xf>
    <xf numFmtId="0" fontId="47" fillId="0" borderId="6" xfId="2" applyBorder="1" applyAlignment="1" applyProtection="1">
      <alignment horizontal="center" vertical="center"/>
      <protection locked="0"/>
    </xf>
    <xf numFmtId="0" fontId="47" fillId="0" borderId="8" xfId="2" applyBorder="1" applyAlignment="1" applyProtection="1">
      <alignment horizontal="center" vertical="center"/>
      <protection locked="0"/>
    </xf>
    <xf numFmtId="0" fontId="47" fillId="0" borderId="7" xfId="2" applyBorder="1" applyAlignment="1" applyProtection="1">
      <alignment horizontal="center" vertical="center"/>
      <protection locked="0"/>
    </xf>
    <xf numFmtId="0" fontId="9" fillId="0" borderId="81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47" fillId="0" borderId="60" xfId="2" applyBorder="1" applyAlignment="1">
      <alignment horizontal="center" vertical="center" wrapText="1"/>
    </xf>
    <xf numFmtId="0" fontId="59" fillId="0" borderId="61" xfId="2" applyFont="1" applyBorder="1" applyAlignment="1">
      <alignment horizontal="center" vertical="center" wrapText="1"/>
    </xf>
    <xf numFmtId="0" fontId="59" fillId="0" borderId="62" xfId="2" applyFont="1" applyBorder="1" applyAlignment="1">
      <alignment horizontal="center" vertical="center" wrapText="1"/>
    </xf>
    <xf numFmtId="0" fontId="47" fillId="0" borderId="9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center" vertical="center"/>
    </xf>
    <xf numFmtId="0" fontId="60" fillId="0" borderId="61" xfId="2" applyFont="1" applyBorder="1" applyAlignment="1">
      <alignment horizontal="center" vertical="center"/>
    </xf>
    <xf numFmtId="0" fontId="60" fillId="0" borderId="62" xfId="2" applyFont="1" applyBorder="1" applyAlignment="1">
      <alignment horizontal="center" vertical="center"/>
    </xf>
    <xf numFmtId="0" fontId="47" fillId="0" borderId="41" xfId="2" applyBorder="1" applyAlignment="1">
      <alignment horizontal="center" vertical="center"/>
    </xf>
    <xf numFmtId="0" fontId="47" fillId="0" borderId="53" xfId="2" applyBorder="1" applyAlignment="1">
      <alignment horizontal="center" vertical="center"/>
    </xf>
    <xf numFmtId="0" fontId="47" fillId="0" borderId="11" xfId="2" applyBorder="1" applyAlignment="1">
      <alignment horizontal="center" vertical="center"/>
    </xf>
    <xf numFmtId="0" fontId="47" fillId="0" borderId="12" xfId="2" applyBorder="1" applyAlignment="1">
      <alignment horizontal="center" vertical="center"/>
    </xf>
    <xf numFmtId="0" fontId="47" fillId="0" borderId="54" xfId="2" applyBorder="1" applyAlignment="1">
      <alignment horizontal="center" vertical="center"/>
    </xf>
    <xf numFmtId="0" fontId="47" fillId="0" borderId="52" xfId="2" applyBorder="1" applyAlignment="1">
      <alignment horizontal="center" vertical="center"/>
    </xf>
    <xf numFmtId="0" fontId="47" fillId="0" borderId="69" xfId="2" applyBorder="1" applyAlignment="1">
      <alignment horizontal="center" vertical="center"/>
    </xf>
    <xf numFmtId="0" fontId="47" fillId="0" borderId="55" xfId="2" applyBorder="1" applyAlignment="1">
      <alignment horizontal="center" vertical="center"/>
    </xf>
    <xf numFmtId="0" fontId="47" fillId="0" borderId="70" xfId="2" applyBorder="1" applyAlignment="1">
      <alignment horizontal="center" vertical="center"/>
    </xf>
    <xf numFmtId="0" fontId="47" fillId="0" borderId="59" xfId="2" applyBorder="1" applyAlignment="1">
      <alignment horizontal="center" vertical="center"/>
    </xf>
    <xf numFmtId="0" fontId="61" fillId="0" borderId="36" xfId="2" applyFont="1" applyBorder="1" applyAlignment="1">
      <alignment horizontal="center" shrinkToFit="1"/>
    </xf>
    <xf numFmtId="0" fontId="47" fillId="0" borderId="68" xfId="2" applyBorder="1" applyAlignment="1" applyProtection="1">
      <alignment horizontal="center" vertical="center"/>
      <protection locked="0"/>
    </xf>
    <xf numFmtId="0" fontId="47" fillId="0" borderId="67" xfId="2" applyBorder="1" applyAlignment="1" applyProtection="1">
      <alignment horizontal="center" vertical="center"/>
      <protection locked="0"/>
    </xf>
    <xf numFmtId="0" fontId="47" fillId="0" borderId="82" xfId="2" applyBorder="1" applyAlignment="1">
      <alignment horizontal="center" vertical="center"/>
    </xf>
    <xf numFmtId="0" fontId="47" fillId="0" borderId="80" xfId="2" applyBorder="1" applyAlignment="1">
      <alignment horizontal="center" vertical="center"/>
    </xf>
    <xf numFmtId="0" fontId="54" fillId="0" borderId="81" xfId="2" applyFont="1" applyBorder="1" applyAlignment="1">
      <alignment horizontal="center" vertical="center" shrinkToFit="1"/>
    </xf>
    <xf numFmtId="0" fontId="47" fillId="0" borderId="58" xfId="2" applyBorder="1" applyAlignment="1">
      <alignment horizontal="center" vertical="center"/>
    </xf>
    <xf numFmtId="0" fontId="47" fillId="0" borderId="57" xfId="2" applyBorder="1" applyAlignment="1">
      <alignment horizontal="center" vertical="center"/>
    </xf>
    <xf numFmtId="0" fontId="47" fillId="0" borderId="56" xfId="2" applyBorder="1" applyAlignment="1" applyProtection="1">
      <alignment horizontal="center" vertical="center"/>
      <protection locked="0"/>
    </xf>
    <xf numFmtId="0" fontId="47" fillId="0" borderId="33" xfId="2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/>
      <protection locked="0"/>
    </xf>
    <xf numFmtId="0" fontId="47" fillId="0" borderId="34" xfId="2" applyBorder="1" applyAlignment="1" applyProtection="1">
      <alignment horizontal="center" vertical="center"/>
      <protection locked="0"/>
    </xf>
    <xf numFmtId="0" fontId="47" fillId="0" borderId="79" xfId="2" applyBorder="1" applyAlignment="1" applyProtection="1">
      <alignment horizontal="center" vertical="center"/>
      <protection locked="0"/>
    </xf>
    <xf numFmtId="0" fontId="47" fillId="0" borderId="42" xfId="2" applyBorder="1" applyAlignment="1">
      <alignment horizontal="center" vertical="center"/>
    </xf>
    <xf numFmtId="0" fontId="47" fillId="0" borderId="13" xfId="2" applyBorder="1" applyAlignment="1">
      <alignment horizontal="center" vertical="center"/>
    </xf>
    <xf numFmtId="0" fontId="47" fillId="0" borderId="14" xfId="2" applyBorder="1" applyAlignment="1">
      <alignment horizontal="center" vertical="center"/>
    </xf>
    <xf numFmtId="0" fontId="9" fillId="0" borderId="41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 wrapText="1"/>
      <protection locked="0"/>
    </xf>
    <xf numFmtId="0" fontId="47" fillId="0" borderId="79" xfId="2" applyBorder="1" applyAlignment="1" applyProtection="1">
      <alignment horizontal="center" vertical="center" wrapText="1"/>
      <protection locked="0"/>
    </xf>
    <xf numFmtId="0" fontId="47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47" fillId="0" borderId="50" xfId="2" applyBorder="1" applyAlignment="1" applyProtection="1">
      <alignment horizontal="center" vertical="center"/>
      <protection locked="0"/>
    </xf>
    <xf numFmtId="0" fontId="47" fillId="0" borderId="30" xfId="2" applyBorder="1" applyAlignment="1">
      <alignment horizontal="center" vertical="center"/>
    </xf>
    <xf numFmtId="0" fontId="54" fillId="0" borderId="43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47" fillId="0" borderId="47" xfId="2" applyBorder="1" applyAlignment="1" applyProtection="1">
      <alignment horizontal="center" vertical="center"/>
      <protection locked="0"/>
    </xf>
    <xf numFmtId="0" fontId="59" fillId="0" borderId="60" xfId="2" applyFont="1" applyBorder="1" applyAlignment="1">
      <alignment horizontal="left" vertical="center"/>
    </xf>
    <xf numFmtId="0" fontId="59" fillId="0" borderId="61" xfId="2" applyFont="1" applyBorder="1" applyAlignment="1">
      <alignment horizontal="left" vertical="center"/>
    </xf>
    <xf numFmtId="0" fontId="59" fillId="0" borderId="62" xfId="2" applyFont="1" applyBorder="1" applyAlignment="1">
      <alignment horizontal="left" vertical="center"/>
    </xf>
    <xf numFmtId="0" fontId="47" fillId="0" borderId="81" xfId="2" applyBorder="1" applyAlignment="1" applyProtection="1">
      <alignment horizontal="center" vertical="center"/>
      <protection locked="0"/>
    </xf>
    <xf numFmtId="0" fontId="60" fillId="0" borderId="30" xfId="2" applyFont="1" applyBorder="1" applyAlignment="1">
      <alignment horizontal="left" vertical="top" wrapText="1"/>
    </xf>
    <xf numFmtId="0" fontId="60" fillId="0" borderId="26" xfId="2" applyFont="1" applyBorder="1" applyAlignment="1">
      <alignment horizontal="left" vertical="top" wrapText="1"/>
    </xf>
    <xf numFmtId="0" fontId="60" fillId="0" borderId="31" xfId="2" applyFont="1" applyBorder="1" applyAlignment="1">
      <alignment horizontal="left" vertical="top" wrapText="1"/>
    </xf>
    <xf numFmtId="0" fontId="60" fillId="0" borderId="27" xfId="2" applyFont="1" applyBorder="1" applyAlignment="1">
      <alignment horizontal="left" vertical="top" wrapText="1"/>
    </xf>
    <xf numFmtId="0" fontId="60" fillId="0" borderId="0" xfId="2" applyFont="1" applyAlignment="1">
      <alignment horizontal="left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3" xfId="2" applyFont="1" applyBorder="1" applyAlignment="1">
      <alignment horizontal="left" vertical="top" wrapText="1"/>
    </xf>
    <xf numFmtId="0" fontId="60" fillId="0" borderId="25" xfId="2" applyFont="1" applyBorder="1" applyAlignment="1">
      <alignment horizontal="left" vertical="top" wrapText="1"/>
    </xf>
    <xf numFmtId="0" fontId="60" fillId="0" borderId="34" xfId="2" applyFont="1" applyBorder="1" applyAlignment="1">
      <alignment horizontal="left" vertical="top" wrapText="1"/>
    </xf>
    <xf numFmtId="0" fontId="47" fillId="0" borderId="27" xfId="2" applyBorder="1" applyAlignment="1">
      <alignment horizontal="center" vertical="center"/>
    </xf>
    <xf numFmtId="0" fontId="47" fillId="0" borderId="32" xfId="2" applyBorder="1" applyAlignment="1" applyProtection="1">
      <alignment horizontal="center" vertical="center" wrapText="1"/>
      <protection locked="0"/>
    </xf>
    <xf numFmtId="0" fontId="66" fillId="0" borderId="60" xfId="2" applyFont="1" applyBorder="1" applyAlignment="1">
      <alignment horizontal="center" vertical="center" wrapText="1"/>
    </xf>
    <xf numFmtId="0" fontId="66" fillId="0" borderId="61" xfId="2" applyFont="1" applyBorder="1" applyAlignment="1">
      <alignment horizontal="center" vertical="center" wrapText="1"/>
    </xf>
    <xf numFmtId="0" fontId="66" fillId="0" borderId="62" xfId="2" applyFont="1" applyBorder="1" applyAlignment="1">
      <alignment horizontal="center" vertical="center" wrapText="1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7" fillId="0" borderId="11" xfId="2" applyBorder="1" applyAlignment="1" applyProtection="1">
      <alignment horizontal="center" vertical="center" shrinkToFit="1"/>
      <protection locked="0"/>
    </xf>
    <xf numFmtId="0" fontId="47" fillId="0" borderId="12" xfId="2" applyBorder="1" applyAlignment="1" applyProtection="1">
      <alignment horizontal="center" vertical="center" shrinkToFit="1"/>
      <protection locked="0"/>
    </xf>
    <xf numFmtId="0" fontId="47" fillId="0" borderId="54" xfId="2" applyBorder="1" applyAlignment="1" applyProtection="1">
      <alignment horizontal="center" vertical="center" shrinkToFit="1"/>
      <protection locked="0"/>
    </xf>
    <xf numFmtId="0" fontId="47" fillId="0" borderId="52" xfId="2" applyBorder="1" applyAlignment="1" applyProtection="1">
      <alignment horizontal="center" vertical="center" shrinkToFit="1"/>
      <protection locked="0"/>
    </xf>
    <xf numFmtId="0" fontId="47" fillId="0" borderId="70" xfId="2" applyBorder="1" applyAlignment="1" applyProtection="1">
      <alignment horizontal="center" vertical="center" shrinkToFit="1"/>
      <protection locked="0"/>
    </xf>
    <xf numFmtId="0" fontId="47" fillId="0" borderId="59" xfId="2" applyBorder="1" applyAlignment="1" applyProtection="1">
      <alignment horizontal="center" vertical="center" shrinkToFit="1"/>
      <protection locked="0"/>
    </xf>
    <xf numFmtId="0" fontId="47" fillId="0" borderId="13" xfId="2" applyBorder="1" applyAlignment="1" applyProtection="1">
      <alignment horizontal="center" vertical="center" shrinkToFit="1"/>
      <protection locked="0"/>
    </xf>
    <xf numFmtId="0" fontId="47" fillId="0" borderId="14" xfId="2" applyBorder="1" applyAlignment="1" applyProtection="1">
      <alignment horizontal="center" vertical="center" shrinkToFit="1"/>
      <protection locked="0"/>
    </xf>
    <xf numFmtId="0" fontId="47" fillId="0" borderId="57" xfId="2" applyBorder="1" applyAlignment="1" applyProtection="1">
      <alignment horizontal="center" vertical="center" shrinkToFit="1"/>
      <protection locked="0"/>
    </xf>
    <xf numFmtId="0" fontId="47" fillId="0" borderId="11" xfId="2" applyBorder="1" applyAlignment="1" applyProtection="1">
      <alignment horizontal="center" vertical="center"/>
      <protection locked="0"/>
    </xf>
    <xf numFmtId="0" fontId="47" fillId="0" borderId="12" xfId="2" applyBorder="1" applyAlignment="1" applyProtection="1">
      <alignment horizontal="center" vertical="center"/>
      <protection locked="0"/>
    </xf>
    <xf numFmtId="0" fontId="47" fillId="0" borderId="13" xfId="2" applyBorder="1" applyAlignment="1" applyProtection="1">
      <alignment horizontal="center" vertical="center"/>
      <protection locked="0"/>
    </xf>
    <xf numFmtId="0" fontId="47" fillId="0" borderId="14" xfId="2" applyBorder="1" applyAlignment="1" applyProtection="1">
      <alignment horizontal="center" vertical="center"/>
      <protection locked="0"/>
    </xf>
    <xf numFmtId="0" fontId="47" fillId="0" borderId="70" xfId="2" applyBorder="1" applyAlignment="1" applyProtection="1">
      <alignment horizontal="center" vertical="center"/>
      <protection locked="0"/>
    </xf>
    <xf numFmtId="0" fontId="47" fillId="0" borderId="57" xfId="2" applyBorder="1" applyAlignment="1" applyProtection="1">
      <alignment horizontal="center" vertical="center"/>
      <protection locked="0"/>
    </xf>
    <xf numFmtId="0" fontId="47" fillId="0" borderId="45" xfId="2" applyBorder="1" applyAlignment="1">
      <alignment horizontal="center" vertical="center"/>
    </xf>
    <xf numFmtId="0" fontId="57" fillId="0" borderId="30" xfId="2" applyFont="1" applyBorder="1" applyAlignment="1">
      <alignment horizontal="center" vertical="center" wrapText="1"/>
    </xf>
    <xf numFmtId="0" fontId="57" fillId="0" borderId="26" xfId="2" applyFont="1" applyBorder="1" applyAlignment="1">
      <alignment horizontal="center" vertical="center" wrapText="1"/>
    </xf>
    <xf numFmtId="0" fontId="57" fillId="0" borderId="31" xfId="2" applyFont="1" applyBorder="1" applyAlignment="1">
      <alignment horizontal="center" vertical="center" wrapText="1"/>
    </xf>
    <xf numFmtId="0" fontId="57" fillId="0" borderId="33" xfId="2" applyFont="1" applyBorder="1" applyAlignment="1">
      <alignment horizontal="center" vertical="center" wrapText="1"/>
    </xf>
    <xf numFmtId="0" fontId="57" fillId="0" borderId="25" xfId="2" applyFont="1" applyBorder="1" applyAlignment="1">
      <alignment horizontal="center" vertical="center" wrapText="1"/>
    </xf>
    <xf numFmtId="0" fontId="57" fillId="0" borderId="34" xfId="2" applyFont="1" applyBorder="1" applyAlignment="1">
      <alignment horizontal="center" vertical="center" wrapText="1"/>
    </xf>
    <xf numFmtId="0" fontId="49" fillId="0" borderId="0" xfId="2" applyFont="1" applyAlignment="1">
      <alignment horizontal="center"/>
    </xf>
    <xf numFmtId="0" fontId="55" fillId="0" borderId="30" xfId="2" applyFont="1" applyBorder="1" applyAlignment="1">
      <alignment horizontal="left" vertical="top" wrapText="1"/>
    </xf>
    <xf numFmtId="0" fontId="55" fillId="0" borderId="26" xfId="2" applyFont="1" applyBorder="1" applyAlignment="1">
      <alignment horizontal="left" vertical="top" wrapText="1"/>
    </xf>
    <xf numFmtId="0" fontId="55" fillId="0" borderId="31" xfId="2" applyFont="1" applyBorder="1" applyAlignment="1">
      <alignment horizontal="left" vertical="top" wrapText="1"/>
    </xf>
    <xf numFmtId="0" fontId="55" fillId="0" borderId="27" xfId="2" applyFont="1" applyBorder="1" applyAlignment="1">
      <alignment horizontal="left" vertical="top" wrapText="1"/>
    </xf>
    <xf numFmtId="0" fontId="55" fillId="0" borderId="0" xfId="2" applyFont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55" fillId="0" borderId="33" xfId="2" applyFont="1" applyBorder="1" applyAlignment="1">
      <alignment horizontal="left" vertical="top" wrapText="1"/>
    </xf>
    <xf numFmtId="0" fontId="55" fillId="0" borderId="25" xfId="2" applyFont="1" applyBorder="1" applyAlignment="1">
      <alignment horizontal="left" vertical="top" wrapText="1"/>
    </xf>
    <xf numFmtId="0" fontId="55" fillId="0" borderId="34" xfId="2" applyFont="1" applyBorder="1" applyAlignment="1">
      <alignment horizontal="left" vertical="top" wrapText="1"/>
    </xf>
    <xf numFmtId="0" fontId="47" fillId="0" borderId="41" xfId="2" applyBorder="1" applyAlignment="1" applyProtection="1">
      <alignment horizontal="center" vertical="center" shrinkToFit="1"/>
      <protection locked="0"/>
    </xf>
    <xf numFmtId="0" fontId="47" fillId="0" borderId="53" xfId="2" applyBorder="1" applyAlignment="1" applyProtection="1">
      <alignment horizontal="center" vertical="center" shrinkToFit="1"/>
      <protection locked="0"/>
    </xf>
    <xf numFmtId="0" fontId="49" fillId="0" borderId="69" xfId="2" applyFont="1" applyBorder="1" applyAlignment="1">
      <alignment horizontal="center" vertical="center"/>
    </xf>
    <xf numFmtId="0" fontId="49" fillId="0" borderId="58" xfId="2" applyFont="1" applyBorder="1" applyAlignment="1">
      <alignment horizontal="center" vertical="center"/>
    </xf>
    <xf numFmtId="0" fontId="49" fillId="0" borderId="55" xfId="2" applyFont="1" applyBorder="1" applyAlignment="1">
      <alignment horizontal="center" vertical="center"/>
    </xf>
    <xf numFmtId="0" fontId="47" fillId="0" borderId="42" xfId="2" applyBorder="1" applyAlignment="1" applyProtection="1">
      <alignment horizontal="center" vertical="center" shrinkToFit="1"/>
      <protection locked="0"/>
    </xf>
    <xf numFmtId="0" fontId="49" fillId="0" borderId="0" xfId="2" applyFont="1" applyAlignment="1">
      <alignment horizontal="center" vertical="center"/>
    </xf>
    <xf numFmtId="0" fontId="49" fillId="0" borderId="25" xfId="2" applyFont="1" applyBorder="1" applyAlignment="1">
      <alignment horizontal="center" vertical="center"/>
    </xf>
    <xf numFmtId="0" fontId="53" fillId="0" borderId="9" xfId="2" applyFont="1" applyBorder="1" applyAlignment="1" applyProtection="1">
      <alignment horizontal="center" vertical="center"/>
      <protection locked="0"/>
    </xf>
    <xf numFmtId="0" fontId="53" fillId="0" borderId="74" xfId="2" applyFont="1" applyBorder="1" applyAlignment="1" applyProtection="1">
      <alignment horizontal="center" vertical="center"/>
      <protection locked="0"/>
    </xf>
    <xf numFmtId="0" fontId="53" fillId="0" borderId="63" xfId="2" applyFont="1" applyBorder="1" applyAlignment="1" applyProtection="1">
      <alignment horizontal="center" vertical="center"/>
      <protection locked="0"/>
    </xf>
    <xf numFmtId="0" fontId="53" fillId="0" borderId="77" xfId="2" applyFont="1" applyBorder="1" applyAlignment="1" applyProtection="1">
      <alignment horizontal="center" vertical="center"/>
      <protection locked="0"/>
    </xf>
    <xf numFmtId="0" fontId="55" fillId="0" borderId="76" xfId="2" applyFont="1" applyBorder="1" applyAlignment="1" applyProtection="1">
      <alignment horizontal="center" vertical="center"/>
      <protection locked="0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6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48" fillId="0" borderId="0" xfId="2" applyFont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7" fillId="0" borderId="43" xfId="2" applyFont="1" applyBorder="1" applyAlignment="1">
      <alignment horizontal="center" vertical="center" wrapText="1"/>
    </xf>
    <xf numFmtId="0" fontId="57" fillId="0" borderId="47" xfId="2" applyFont="1" applyBorder="1" applyAlignment="1">
      <alignment horizontal="center" vertical="center" wrapText="1"/>
    </xf>
    <xf numFmtId="0" fontId="57" fillId="0" borderId="51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 shrinkToFit="1"/>
    </xf>
    <xf numFmtId="0" fontId="57" fillId="0" borderId="47" xfId="2" applyFont="1" applyBorder="1" applyAlignment="1">
      <alignment horizontal="center" vertical="center" wrapText="1" shrinkToFit="1"/>
    </xf>
    <xf numFmtId="0" fontId="57" fillId="0" borderId="56" xfId="2" applyFont="1" applyBorder="1" applyAlignment="1">
      <alignment horizontal="center" vertical="center" wrapText="1" shrinkToFit="1"/>
    </xf>
    <xf numFmtId="0" fontId="57" fillId="0" borderId="27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/>
    </xf>
    <xf numFmtId="0" fontId="57" fillId="0" borderId="56" xfId="2" applyFont="1" applyBorder="1" applyAlignment="1">
      <alignment horizontal="center" vertical="center" wrapText="1"/>
    </xf>
    <xf numFmtId="0" fontId="57" fillId="0" borderId="32" xfId="2" applyFont="1" applyBorder="1" applyAlignment="1">
      <alignment horizontal="center" vertical="center" wrapText="1"/>
    </xf>
    <xf numFmtId="0" fontId="63" fillId="0" borderId="35" xfId="2" applyFont="1" applyBorder="1" applyAlignment="1">
      <alignment horizontal="center" vertical="center" wrapText="1" shrinkToFit="1"/>
    </xf>
    <xf numFmtId="0" fontId="57" fillId="0" borderId="36" xfId="2" applyFont="1" applyBorder="1" applyAlignment="1">
      <alignment horizontal="center" vertical="center" wrapText="1" shrinkToFit="1"/>
    </xf>
    <xf numFmtId="0" fontId="57" fillId="0" borderId="37" xfId="2" applyFont="1" applyBorder="1" applyAlignment="1">
      <alignment horizontal="center" vertical="center" wrapText="1" shrinkToFit="1"/>
    </xf>
    <xf numFmtId="0" fontId="58" fillId="0" borderId="35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67" fillId="0" borderId="0" xfId="2" applyFont="1" applyAlignment="1" applyProtection="1">
      <alignment horizontal="center" vertical="center"/>
      <protection locked="0"/>
    </xf>
    <xf numFmtId="0" fontId="57" fillId="0" borderId="47" xfId="2" applyFont="1" applyBorder="1" applyAlignment="1">
      <alignment horizontal="center" vertical="center"/>
    </xf>
    <xf numFmtId="0" fontId="57" fillId="0" borderId="56" xfId="2" applyFont="1" applyBorder="1" applyAlignment="1">
      <alignment horizontal="center" vertical="center"/>
    </xf>
    <xf numFmtId="0" fontId="58" fillId="0" borderId="65" xfId="2" applyFont="1" applyBorder="1" applyAlignment="1">
      <alignment horizontal="center" vertical="center" wrapText="1" shrinkToFit="1"/>
    </xf>
    <xf numFmtId="0" fontId="58" fillId="0" borderId="55" xfId="2" applyFont="1" applyBorder="1" applyAlignment="1">
      <alignment horizontal="center" vertical="center" shrinkToFit="1"/>
    </xf>
    <xf numFmtId="0" fontId="58" fillId="0" borderId="48" xfId="2" applyFont="1" applyBorder="1" applyAlignment="1">
      <alignment horizontal="center" vertical="center" wrapText="1" shrinkToFit="1"/>
    </xf>
    <xf numFmtId="0" fontId="58" fillId="0" borderId="53" xfId="2" applyFont="1" applyBorder="1" applyAlignment="1">
      <alignment horizontal="center" vertical="center" shrinkToFit="1"/>
    </xf>
    <xf numFmtId="0" fontId="58" fillId="0" borderId="53" xfId="2" applyFont="1" applyBorder="1" applyAlignment="1">
      <alignment horizontal="center" vertical="center" wrapText="1" shrinkToFit="1"/>
    </xf>
    <xf numFmtId="0" fontId="58" fillId="0" borderId="71" xfId="2" applyFont="1" applyBorder="1" applyAlignment="1">
      <alignment horizontal="center" vertical="center" wrapText="1" shrinkToFit="1"/>
    </xf>
    <xf numFmtId="0" fontId="58" fillId="0" borderId="59" xfId="2" applyFont="1" applyBorder="1" applyAlignment="1">
      <alignment horizontal="center" vertical="center" shrinkToFit="1"/>
    </xf>
    <xf numFmtId="0" fontId="64" fillId="0" borderId="58" xfId="2" applyFont="1" applyBorder="1" applyAlignment="1">
      <alignment horizontal="center" vertical="center" wrapText="1" shrinkToFit="1"/>
    </xf>
    <xf numFmtId="0" fontId="64" fillId="0" borderId="64" xfId="2" applyFont="1" applyBorder="1" applyAlignment="1">
      <alignment horizontal="center" vertical="center" wrapText="1" shrinkToFit="1"/>
    </xf>
    <xf numFmtId="0" fontId="64" fillId="0" borderId="79" xfId="2" applyFont="1" applyBorder="1" applyAlignment="1">
      <alignment horizontal="center" vertical="center" wrapText="1" shrinkToFit="1"/>
    </xf>
    <xf numFmtId="0" fontId="64" fillId="0" borderId="78" xfId="2" applyFont="1" applyBorder="1" applyAlignment="1">
      <alignment horizontal="center" vertical="center" wrapText="1" shrinkToFit="1"/>
    </xf>
    <xf numFmtId="0" fontId="64" fillId="0" borderId="56" xfId="2" applyFont="1" applyBorder="1" applyAlignment="1">
      <alignment horizontal="center" vertical="center" wrapText="1" shrinkToFit="1"/>
    </xf>
    <xf numFmtId="0" fontId="64" fillId="0" borderId="24" xfId="2" applyFont="1" applyBorder="1" applyAlignment="1">
      <alignment horizontal="center" vertical="center" wrapText="1" shrinkToFit="1"/>
    </xf>
    <xf numFmtId="0" fontId="53" fillId="0" borderId="75" xfId="2" applyFont="1" applyBorder="1" applyAlignment="1">
      <alignment horizontal="center" vertical="center"/>
    </xf>
    <xf numFmtId="0" fontId="53" fillId="0" borderId="72" xfId="2" applyFont="1" applyBorder="1" applyAlignment="1">
      <alignment horizontal="center" vertical="center"/>
    </xf>
    <xf numFmtId="0" fontId="53" fillId="0" borderId="73" xfId="2" applyFont="1" applyBorder="1" applyAlignment="1">
      <alignment horizontal="center" vertical="center"/>
    </xf>
    <xf numFmtId="0" fontId="12" fillId="5" borderId="9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9621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2057400" y="789813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4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238250" y="2720340"/>
          <a:ext cx="54768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4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10770870" y="197739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4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10759440" y="665988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4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226820" y="7239000"/>
          <a:ext cx="52482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4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10759440" y="75438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4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836421" y="830580"/>
          <a:ext cx="122682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22</xdr:col>
      <xdr:colOff>594360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4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23088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4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10744200" y="797052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4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10782300" y="488442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53</xdr:row>
      <xdr:rowOff>3746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7581900" y="12071921"/>
          <a:ext cx="1661160" cy="2682305"/>
          <a:chOff x="7695753" y="12283394"/>
          <a:chExt cx="1740848" cy="2731048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SpPr/>
        </xdr:nvSpPr>
        <xdr:spPr>
          <a:xfrm>
            <a:off x="7695753" y="14102187"/>
            <a:ext cx="1740848" cy="797954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 flipV="1">
            <a:off x="8192850" y="14598381"/>
            <a:ext cx="759988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346198" y="14900142"/>
            <a:ext cx="474238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 flipV="1">
            <a:off x="8118555" y="12283394"/>
            <a:ext cx="876193" cy="845580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13" zoomScaleNormal="100" zoomScaleSheetLayoutView="100" workbookViewId="0">
      <selection activeCell="A23" sqref="A23:I23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4" ht="9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4">
      <c r="A3" s="109" t="s">
        <v>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4" ht="24.75" customHeight="1">
      <c r="A4" s="104" t="s">
        <v>2</v>
      </c>
      <c r="B4" s="105"/>
      <c r="C4" s="105"/>
      <c r="D4" s="105"/>
      <c r="E4" s="105"/>
      <c r="F4" s="105"/>
      <c r="G4" s="105"/>
      <c r="H4" s="105"/>
      <c r="I4" s="105"/>
    </row>
    <row r="5" spans="1:14" ht="16.350000000000001" customHeight="1">
      <c r="A5" s="106" t="s">
        <v>3</v>
      </c>
      <c r="B5" s="106"/>
      <c r="C5" s="106"/>
      <c r="D5" s="106"/>
      <c r="E5" s="106"/>
      <c r="F5" s="106"/>
      <c r="G5" s="106"/>
      <c r="H5" s="106"/>
      <c r="I5" s="106"/>
    </row>
    <row r="6" spans="1:14" ht="16.350000000000001" customHeight="1">
      <c r="A6" s="106" t="s">
        <v>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</row>
    <row r="7" spans="1:14" ht="16.350000000000001" customHeight="1">
      <c r="A7" s="106" t="s">
        <v>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06" t="s">
        <v>7</v>
      </c>
      <c r="B9" s="106"/>
      <c r="C9" s="106"/>
      <c r="D9" s="106"/>
      <c r="E9" s="106"/>
      <c r="F9" s="106"/>
      <c r="G9" s="106"/>
      <c r="H9" s="106"/>
      <c r="I9" s="106"/>
    </row>
    <row r="10" spans="1:14" ht="16.350000000000001" customHeight="1">
      <c r="A10" s="106" t="s">
        <v>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06" t="s">
        <v>10</v>
      </c>
      <c r="B12" s="106"/>
      <c r="C12" s="106"/>
      <c r="D12" s="106"/>
      <c r="E12" s="106"/>
      <c r="F12" s="106"/>
      <c r="G12" s="106"/>
      <c r="H12" s="106"/>
      <c r="I12" s="106"/>
    </row>
    <row r="13" spans="1:14" ht="21" customHeight="1">
      <c r="A13" s="106" t="s">
        <v>11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04" t="s">
        <v>12</v>
      </c>
      <c r="B15" s="104"/>
      <c r="C15" s="104"/>
      <c r="D15" s="104"/>
      <c r="E15" s="104"/>
      <c r="F15" s="104"/>
      <c r="G15" s="104"/>
      <c r="H15" s="104"/>
      <c r="I15" s="104"/>
      <c r="J15" s="113" t="s">
        <v>13</v>
      </c>
      <c r="K15" s="113"/>
    </row>
    <row r="16" spans="1:14" ht="29.1" customHeight="1">
      <c r="A16" s="115" t="s">
        <v>14</v>
      </c>
      <c r="B16" s="116"/>
      <c r="C16" s="116"/>
      <c r="D16" s="116"/>
      <c r="E16" s="116"/>
      <c r="F16" s="116"/>
      <c r="G16" s="116"/>
      <c r="H16" s="116"/>
      <c r="I16" s="116"/>
      <c r="J16" s="17">
        <v>1</v>
      </c>
      <c r="K16" s="1"/>
      <c r="N16" t="s">
        <v>15</v>
      </c>
    </row>
    <row r="17" spans="1:11" ht="15.75" customHeight="1">
      <c r="A17" s="99" t="s">
        <v>16</v>
      </c>
      <c r="B17" s="99"/>
      <c r="C17" s="99"/>
      <c r="D17" s="99"/>
      <c r="E17" s="99"/>
      <c r="F17" s="99"/>
      <c r="G17" s="99"/>
      <c r="H17" s="99"/>
      <c r="I17" s="99"/>
      <c r="J17" s="100" t="s">
        <v>17</v>
      </c>
      <c r="K17" s="101"/>
    </row>
    <row r="18" spans="1:11" ht="18" customHeight="1" thickBot="1">
      <c r="A18" s="117" t="s">
        <v>17</v>
      </c>
      <c r="B18" s="117"/>
      <c r="C18" s="117"/>
      <c r="D18" s="117"/>
      <c r="E18" s="117"/>
      <c r="F18" s="117"/>
      <c r="G18" s="117"/>
      <c r="H18" s="117"/>
      <c r="I18" s="117"/>
      <c r="J18" s="102"/>
      <c r="K18" s="102"/>
    </row>
    <row r="19" spans="1:11" ht="3" hidden="1" customHeight="1">
      <c r="A19" s="117"/>
      <c r="B19" s="117"/>
      <c r="C19" s="117"/>
      <c r="D19" s="117"/>
      <c r="E19" s="117"/>
      <c r="F19" s="117"/>
      <c r="G19" s="117"/>
      <c r="H19" s="117"/>
      <c r="I19" s="117"/>
      <c r="J19" s="103"/>
      <c r="K19" s="103"/>
    </row>
    <row r="20" spans="1:11" ht="29.1" customHeight="1" thickBot="1">
      <c r="A20" s="118" t="s">
        <v>18</v>
      </c>
      <c r="B20" s="116"/>
      <c r="C20" s="116"/>
      <c r="D20" s="116"/>
      <c r="E20" s="116"/>
      <c r="F20" s="116"/>
      <c r="G20" s="116"/>
      <c r="H20" s="116"/>
      <c r="I20" s="116"/>
      <c r="J20" s="17">
        <v>2</v>
      </c>
      <c r="K20" s="1"/>
    </row>
    <row r="21" spans="1:11" ht="16.350000000000001" customHeight="1">
      <c r="A21" s="99" t="s">
        <v>19</v>
      </c>
      <c r="B21" s="99"/>
      <c r="C21" s="99"/>
      <c r="D21" s="99"/>
      <c r="E21" s="99"/>
      <c r="F21" s="99"/>
      <c r="G21" s="99"/>
      <c r="H21" s="99"/>
      <c r="I21" s="99"/>
      <c r="J21" s="107"/>
      <c r="K21" s="107"/>
    </row>
    <row r="22" spans="1:11" ht="16.350000000000001" customHeight="1">
      <c r="A22" s="99" t="s">
        <v>20</v>
      </c>
      <c r="B22" s="99"/>
      <c r="C22" s="99"/>
      <c r="D22" s="99"/>
      <c r="E22" s="99"/>
      <c r="F22" s="99"/>
      <c r="G22" s="99"/>
      <c r="H22" s="99"/>
      <c r="I22" s="99"/>
      <c r="J22" s="107"/>
      <c r="K22" s="107"/>
    </row>
    <row r="23" spans="1:11" ht="16.350000000000001" customHeight="1">
      <c r="A23" s="99" t="s">
        <v>21</v>
      </c>
      <c r="B23" s="99"/>
      <c r="C23" s="99"/>
      <c r="D23" s="99"/>
      <c r="E23" s="99"/>
      <c r="F23" s="99"/>
      <c r="G23" s="99"/>
      <c r="H23" s="99"/>
      <c r="I23" s="99"/>
      <c r="J23" s="107"/>
      <c r="K23" s="107"/>
    </row>
    <row r="24" spans="1:11" ht="30" customHeight="1">
      <c r="A24" s="120" t="s">
        <v>22</v>
      </c>
      <c r="B24" s="121"/>
      <c r="C24" s="121"/>
      <c r="D24" s="121"/>
      <c r="E24" s="121"/>
      <c r="F24" s="121"/>
      <c r="G24" s="121"/>
      <c r="H24" s="121"/>
      <c r="I24" s="121"/>
      <c r="J24" s="107"/>
      <c r="K24" s="107"/>
    </row>
    <row r="25" spans="1:11" ht="12.75" customHeight="1">
      <c r="A25" s="117" t="s">
        <v>17</v>
      </c>
      <c r="B25" s="117"/>
      <c r="C25" s="117"/>
      <c r="D25" s="117"/>
      <c r="E25" s="117"/>
      <c r="F25" s="117"/>
      <c r="G25" s="117"/>
      <c r="H25" s="117"/>
      <c r="I25" s="117"/>
      <c r="J25" s="107"/>
      <c r="K25" s="107"/>
    </row>
    <row r="26" spans="1:11" ht="23.25" customHeight="1" thickBot="1">
      <c r="A26" s="119" t="s">
        <v>23</v>
      </c>
      <c r="B26" s="116"/>
      <c r="C26" s="116"/>
      <c r="D26" s="116"/>
      <c r="E26" s="116"/>
      <c r="F26" s="116"/>
      <c r="G26" s="116"/>
      <c r="H26" s="116"/>
      <c r="I26" s="116"/>
      <c r="J26" s="17">
        <v>3</v>
      </c>
      <c r="K26" s="1"/>
    </row>
    <row r="27" spans="1:11" ht="16.350000000000001" customHeight="1">
      <c r="A27" s="99" t="s">
        <v>24</v>
      </c>
      <c r="B27" s="99"/>
      <c r="C27" s="99"/>
      <c r="D27" s="99"/>
      <c r="E27" s="99"/>
      <c r="F27" s="99"/>
      <c r="G27" s="99"/>
      <c r="H27" s="99"/>
      <c r="I27" s="99"/>
      <c r="J27" s="110" t="s">
        <v>17</v>
      </c>
      <c r="K27" s="110"/>
    </row>
    <row r="28" spans="1:11" ht="16.350000000000001" customHeight="1">
      <c r="A28" s="99" t="s">
        <v>25</v>
      </c>
      <c r="B28" s="99"/>
      <c r="C28" s="99"/>
      <c r="D28" s="99"/>
      <c r="E28" s="99"/>
      <c r="F28" s="99"/>
      <c r="G28" s="99"/>
      <c r="H28" s="99"/>
      <c r="I28" s="99"/>
      <c r="J28" s="107"/>
      <c r="K28" s="107"/>
    </row>
    <row r="29" spans="1:11" ht="16.5" customHeight="1">
      <c r="A29" s="99" t="s">
        <v>26</v>
      </c>
      <c r="B29" s="99"/>
      <c r="C29" s="99"/>
      <c r="D29" s="99"/>
      <c r="E29" s="99"/>
      <c r="F29" s="99"/>
      <c r="G29" s="99"/>
      <c r="H29" s="99"/>
      <c r="I29" s="99"/>
      <c r="J29" s="107"/>
      <c r="K29" s="107"/>
    </row>
    <row r="30" spans="1:11" ht="16.5" customHeight="1">
      <c r="A30" s="99" t="s">
        <v>27</v>
      </c>
      <c r="B30" s="99"/>
      <c r="C30" s="99"/>
      <c r="D30" s="99"/>
      <c r="E30" s="99"/>
      <c r="F30" s="99"/>
      <c r="G30" s="99"/>
      <c r="H30" s="99"/>
      <c r="I30" s="99"/>
      <c r="J30" s="107"/>
      <c r="K30" s="107"/>
    </row>
    <row r="31" spans="1:11" ht="16.5" customHeight="1">
      <c r="A31" s="99" t="s">
        <v>28</v>
      </c>
      <c r="B31" s="99"/>
      <c r="C31" s="99"/>
      <c r="D31" s="99"/>
      <c r="E31" s="99"/>
      <c r="F31" s="99"/>
      <c r="G31" s="99"/>
      <c r="H31" s="99"/>
      <c r="I31" s="99"/>
      <c r="J31" s="107"/>
      <c r="K31" s="107"/>
    </row>
    <row r="32" spans="1:11" ht="26.45" customHeight="1">
      <c r="A32" s="108" t="s">
        <v>29</v>
      </c>
      <c r="B32" s="99"/>
      <c r="C32" s="99"/>
      <c r="D32" s="99"/>
      <c r="E32" s="99"/>
      <c r="F32" s="99"/>
      <c r="G32" s="99"/>
      <c r="H32" s="99"/>
      <c r="I32" s="99"/>
      <c r="J32" s="107"/>
      <c r="K32" s="107"/>
    </row>
    <row r="33" spans="1:11" ht="15.75" customHeight="1" thickBot="1">
      <c r="A33" s="114" t="s">
        <v>17</v>
      </c>
      <c r="B33" s="114"/>
      <c r="C33" s="114"/>
      <c r="D33" s="114"/>
      <c r="E33" s="114"/>
      <c r="F33" s="114"/>
      <c r="G33" s="114"/>
      <c r="H33" s="114"/>
      <c r="I33" s="114"/>
      <c r="J33" s="111"/>
      <c r="K33" s="111"/>
    </row>
    <row r="34" spans="1:11" ht="24" customHeight="1" thickBot="1">
      <c r="A34" s="119" t="s">
        <v>30</v>
      </c>
      <c r="B34" s="116"/>
      <c r="C34" s="116"/>
      <c r="D34" s="116"/>
      <c r="E34" s="116"/>
      <c r="F34" s="116"/>
      <c r="G34" s="116"/>
      <c r="H34" s="116"/>
      <c r="I34" s="116"/>
      <c r="J34" s="17">
        <v>4</v>
      </c>
      <c r="K34" s="1"/>
    </row>
    <row r="35" spans="1:11" ht="15" customHeight="1">
      <c r="A35" s="114" t="s">
        <v>17</v>
      </c>
      <c r="B35" s="114"/>
      <c r="C35" s="114"/>
      <c r="D35" s="114"/>
      <c r="E35" s="114"/>
      <c r="F35" s="114"/>
      <c r="G35" s="114"/>
      <c r="H35" s="114"/>
      <c r="I35" s="114"/>
      <c r="J35" s="111" t="s">
        <v>17</v>
      </c>
      <c r="K35" s="111"/>
    </row>
    <row r="36" spans="1:11" ht="75.75" customHeight="1">
      <c r="A36" s="129" t="s">
        <v>31</v>
      </c>
      <c r="B36" s="129"/>
      <c r="C36" s="129"/>
      <c r="D36" s="129"/>
      <c r="E36" s="129"/>
      <c r="F36" s="129"/>
      <c r="G36" s="129"/>
      <c r="H36" s="129"/>
      <c r="I36" s="129"/>
      <c r="J36" s="17">
        <v>5</v>
      </c>
      <c r="K36" s="1"/>
    </row>
    <row r="37" spans="1:11" ht="16.350000000000001" customHeight="1">
      <c r="A37" s="99" t="s">
        <v>32</v>
      </c>
      <c r="B37" s="99"/>
      <c r="C37" s="99"/>
      <c r="D37" s="99"/>
      <c r="E37" s="99"/>
      <c r="F37" s="99"/>
      <c r="G37" s="99"/>
      <c r="H37" s="99"/>
      <c r="I37" s="99"/>
      <c r="J37" s="107" t="s">
        <v>17</v>
      </c>
      <c r="K37" s="107"/>
    </row>
    <row r="38" spans="1:11" ht="16.350000000000001" customHeight="1">
      <c r="A38" s="99" t="s">
        <v>33</v>
      </c>
      <c r="B38" s="99"/>
      <c r="C38" s="99"/>
      <c r="D38" s="99"/>
      <c r="E38" s="99"/>
      <c r="F38" s="99"/>
      <c r="G38" s="99"/>
      <c r="H38" s="99"/>
      <c r="I38" s="99"/>
      <c r="J38" s="107"/>
      <c r="K38" s="107"/>
    </row>
    <row r="39" spans="1:11" ht="16.350000000000001" customHeight="1">
      <c r="A39" s="99" t="s">
        <v>34</v>
      </c>
      <c r="B39" s="99"/>
      <c r="C39" s="99"/>
      <c r="D39" s="99"/>
      <c r="E39" s="99"/>
      <c r="F39" s="99"/>
      <c r="G39" s="99"/>
      <c r="H39" s="99"/>
      <c r="I39" s="99"/>
      <c r="J39" s="107"/>
      <c r="K39" s="107"/>
    </row>
    <row r="40" spans="1:11" ht="34.5" customHeight="1">
      <c r="A40" s="132" t="s">
        <v>35</v>
      </c>
      <c r="B40" s="108"/>
      <c r="C40" s="108"/>
      <c r="D40" s="108"/>
      <c r="E40" s="108"/>
      <c r="F40" s="108"/>
      <c r="G40" s="108"/>
      <c r="H40" s="108"/>
      <c r="I40" s="108"/>
      <c r="J40" s="107"/>
      <c r="K40" s="107"/>
    </row>
    <row r="41" spans="1:11" ht="15" customHeight="1">
      <c r="A41" s="114" t="s">
        <v>17</v>
      </c>
      <c r="B41" s="114"/>
      <c r="C41" s="114"/>
      <c r="D41" s="114"/>
      <c r="E41" s="114"/>
      <c r="F41" s="114"/>
      <c r="G41" s="114"/>
      <c r="H41" s="114"/>
      <c r="I41" s="114"/>
      <c r="J41" s="107"/>
      <c r="K41" s="107"/>
    </row>
    <row r="42" spans="1:11" ht="29.1" customHeight="1">
      <c r="A42" s="130" t="s">
        <v>36</v>
      </c>
      <c r="B42" s="131"/>
      <c r="C42" s="131"/>
      <c r="D42" s="131"/>
      <c r="E42" s="131"/>
      <c r="F42" s="131"/>
      <c r="G42" s="131"/>
      <c r="H42" s="131"/>
      <c r="I42" s="131"/>
      <c r="J42" s="17">
        <v>6</v>
      </c>
      <c r="K42" s="1"/>
    </row>
    <row r="43" spans="1:11" ht="16.5" customHeight="1">
      <c r="A43" s="123" t="s">
        <v>37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</row>
    <row r="44" spans="1:11" ht="16.5" customHeight="1">
      <c r="A44" s="122" t="s">
        <v>38</v>
      </c>
      <c r="B44" s="122"/>
      <c r="C44" s="122"/>
      <c r="D44" s="122"/>
      <c r="E44" s="122"/>
      <c r="F44" s="122"/>
      <c r="G44" s="122"/>
      <c r="H44" s="122"/>
      <c r="I44" s="122"/>
      <c r="J44" s="18"/>
      <c r="K44" s="18"/>
    </row>
    <row r="45" spans="1:11" ht="30.6" customHeight="1">
      <c r="A45" s="126" t="s">
        <v>39</v>
      </c>
      <c r="B45" s="126"/>
      <c r="C45" s="126"/>
      <c r="D45" s="126"/>
      <c r="E45" s="126"/>
      <c r="F45" s="127" t="s">
        <v>40</v>
      </c>
      <c r="G45" s="127"/>
      <c r="H45" s="127"/>
      <c r="I45" s="127"/>
      <c r="J45" s="18" t="s">
        <v>41</v>
      </c>
      <c r="K45" s="18"/>
    </row>
    <row r="46" spans="1:11" s="19" customFormat="1" ht="21.6" customHeight="1">
      <c r="A46" s="124" t="s">
        <v>42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</row>
    <row r="47" spans="1:11" s="19" customFormat="1" ht="17.100000000000001" customHeight="1">
      <c r="A47" s="128" t="s">
        <v>43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ht="21.6" customHeight="1">
      <c r="A48" s="124" t="s">
        <v>44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</row>
    <row r="49" spans="1:10" ht="13.15" customHeight="1">
      <c r="A49" s="112" t="s">
        <v>45</v>
      </c>
      <c r="B49" s="112"/>
      <c r="C49" s="112"/>
      <c r="D49" s="112"/>
      <c r="E49" s="112"/>
      <c r="F49" s="112"/>
      <c r="G49" s="112"/>
      <c r="H49" s="112"/>
      <c r="I49" s="112"/>
      <c r="J49" s="112"/>
    </row>
    <row r="50" spans="1:10" ht="29.25" customHeight="1">
      <c r="A50" s="112"/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16"/>
      <c r="B51" s="116"/>
      <c r="C51" s="116"/>
      <c r="D51" s="116"/>
      <c r="E51" s="116"/>
      <c r="F51" s="116"/>
      <c r="G51" s="116"/>
      <c r="H51" s="116"/>
      <c r="I51" s="116"/>
    </row>
    <row r="52" spans="1:10">
      <c r="A52" s="116"/>
      <c r="B52" s="116"/>
      <c r="C52" s="116"/>
      <c r="D52" s="116"/>
      <c r="E52" s="116"/>
      <c r="F52" s="116"/>
      <c r="G52" s="116"/>
      <c r="H52" s="116"/>
      <c r="I52" s="116"/>
    </row>
    <row r="53" spans="1:10">
      <c r="A53" s="116"/>
      <c r="B53" s="116"/>
      <c r="C53" s="116"/>
      <c r="D53" s="116"/>
      <c r="E53" s="116"/>
      <c r="F53" s="116"/>
      <c r="G53" s="116"/>
      <c r="H53" s="116"/>
      <c r="I53" s="116"/>
    </row>
    <row r="54" spans="1:10">
      <c r="A54" s="116"/>
      <c r="B54" s="116"/>
      <c r="C54" s="116"/>
      <c r="D54" s="116"/>
      <c r="E54" s="116"/>
      <c r="F54" s="116"/>
      <c r="G54" s="116"/>
      <c r="H54" s="116"/>
      <c r="I54" s="116"/>
    </row>
    <row r="55" spans="1:10">
      <c r="A55" s="116"/>
      <c r="B55" s="116"/>
      <c r="C55" s="116"/>
      <c r="D55" s="116"/>
      <c r="E55" s="116"/>
      <c r="F55" s="116"/>
      <c r="G55" s="116"/>
      <c r="H55" s="116"/>
      <c r="I55" s="116"/>
    </row>
    <row r="56" spans="1:10">
      <c r="A56" s="116"/>
      <c r="B56" s="116"/>
      <c r="C56" s="116"/>
      <c r="D56" s="116"/>
      <c r="E56" s="116"/>
      <c r="F56" s="116"/>
      <c r="G56" s="116"/>
      <c r="H56" s="116"/>
      <c r="I56" s="116"/>
    </row>
    <row r="57" spans="1:10">
      <c r="A57" s="116"/>
      <c r="B57" s="116"/>
      <c r="C57" s="116"/>
      <c r="D57" s="116"/>
      <c r="E57" s="116"/>
      <c r="F57" s="116"/>
      <c r="G57" s="116"/>
      <c r="H57" s="116"/>
      <c r="I57" s="116"/>
    </row>
    <row r="58" spans="1:10">
      <c r="A58" s="116"/>
      <c r="B58" s="116"/>
      <c r="C58" s="116"/>
      <c r="D58" s="116"/>
      <c r="E58" s="116"/>
      <c r="F58" s="116"/>
      <c r="G58" s="116"/>
      <c r="H58" s="116"/>
      <c r="I58" s="116"/>
    </row>
    <row r="59" spans="1:10">
      <c r="A59" s="116"/>
      <c r="B59" s="116"/>
      <c r="C59" s="116"/>
      <c r="D59" s="116"/>
      <c r="E59" s="116"/>
      <c r="F59" s="116"/>
      <c r="G59" s="116"/>
      <c r="H59" s="116"/>
      <c r="I59" s="116"/>
    </row>
    <row r="60" spans="1:10">
      <c r="A60" s="116"/>
      <c r="B60" s="116"/>
      <c r="C60" s="116"/>
      <c r="D60" s="116"/>
      <c r="E60" s="116"/>
      <c r="F60" s="116"/>
      <c r="G60" s="116"/>
      <c r="H60" s="116"/>
      <c r="I60" s="116"/>
    </row>
    <row r="61" spans="1:10">
      <c r="A61" s="116"/>
      <c r="B61" s="116"/>
      <c r="C61" s="116"/>
      <c r="D61" s="116"/>
      <c r="E61" s="116"/>
      <c r="F61" s="116"/>
      <c r="G61" s="116"/>
      <c r="H61" s="116"/>
      <c r="I61" s="116"/>
    </row>
    <row r="62" spans="1:10">
      <c r="A62" s="116"/>
      <c r="B62" s="116"/>
      <c r="C62" s="116"/>
      <c r="D62" s="116"/>
      <c r="E62" s="116"/>
      <c r="F62" s="116"/>
      <c r="G62" s="116"/>
      <c r="H62" s="116"/>
      <c r="I62" s="116"/>
    </row>
    <row r="63" spans="1:10">
      <c r="A63" s="116"/>
      <c r="B63" s="116"/>
      <c r="C63" s="116"/>
      <c r="D63" s="116"/>
      <c r="E63" s="116"/>
      <c r="F63" s="116"/>
      <c r="G63" s="116"/>
      <c r="H63" s="116"/>
      <c r="I63" s="116"/>
    </row>
    <row r="64" spans="1:10">
      <c r="A64" s="116"/>
      <c r="B64" s="116"/>
      <c r="C64" s="116"/>
      <c r="D64" s="116"/>
      <c r="E64" s="116"/>
      <c r="F64" s="116"/>
      <c r="G64" s="116"/>
      <c r="H64" s="116"/>
      <c r="I64" s="116"/>
    </row>
    <row r="65" spans="1:9">
      <c r="A65" s="116"/>
      <c r="B65" s="116"/>
      <c r="C65" s="116"/>
      <c r="D65" s="116"/>
      <c r="E65" s="116"/>
      <c r="F65" s="116"/>
      <c r="G65" s="116"/>
      <c r="H65" s="116"/>
      <c r="I65" s="116"/>
    </row>
    <row r="66" spans="1:9">
      <c r="A66" s="116"/>
      <c r="B66" s="116"/>
      <c r="C66" s="116"/>
      <c r="D66" s="116"/>
      <c r="E66" s="116"/>
      <c r="F66" s="116"/>
      <c r="G66" s="116"/>
      <c r="H66" s="116"/>
      <c r="I66" s="116"/>
    </row>
    <row r="67" spans="1:9">
      <c r="A67" s="116"/>
      <c r="B67" s="116"/>
      <c r="C67" s="116"/>
      <c r="D67" s="116"/>
      <c r="E67" s="116"/>
      <c r="F67" s="116"/>
      <c r="G67" s="116"/>
      <c r="H67" s="116"/>
      <c r="I67" s="116"/>
    </row>
    <row r="68" spans="1:9">
      <c r="A68" s="116"/>
      <c r="B68" s="116"/>
      <c r="C68" s="116"/>
      <c r="D68" s="116"/>
      <c r="E68" s="116"/>
      <c r="F68" s="116"/>
      <c r="G68" s="116"/>
      <c r="H68" s="116"/>
      <c r="I68" s="116"/>
    </row>
  </sheetData>
  <sheetProtection sheet="1" objects="1" scenarios="1" formatCells="0"/>
  <mergeCells count="60"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31:I31"/>
    <mergeCell ref="A6:K6"/>
    <mergeCell ref="A32:I32"/>
    <mergeCell ref="A7:K7"/>
    <mergeCell ref="A3:K3"/>
    <mergeCell ref="A13:K13"/>
    <mergeCell ref="J27:K33"/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topLeftCell="A25" zoomScale="88" zoomScaleNormal="145" zoomScaleSheetLayoutView="145" workbookViewId="0">
      <selection activeCell="L36" sqref="L3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8" width="7.140625" hidden="1" customWidth="1"/>
    <col min="29" max="29" width="10.42578125" hidden="1" customWidth="1"/>
  </cols>
  <sheetData>
    <row r="1" spans="1:28" ht="16.149999999999999">
      <c r="A1" s="163" t="s">
        <v>46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28" ht="16.149999999999999">
      <c r="A2" s="164" t="s">
        <v>47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28" ht="20.100000000000001" customHeight="1">
      <c r="A3" s="145" t="s">
        <v>48</v>
      </c>
      <c r="B3" s="145"/>
      <c r="C3" s="146"/>
      <c r="D3" s="146"/>
      <c r="E3" s="146"/>
      <c r="F3" s="147" t="s">
        <v>49</v>
      </c>
      <c r="G3" s="147"/>
      <c r="H3" s="139"/>
      <c r="I3" s="140"/>
      <c r="J3" s="140"/>
      <c r="K3" s="140"/>
      <c r="L3" s="150"/>
      <c r="M3" s="6" t="s">
        <v>50</v>
      </c>
      <c r="N3" s="14"/>
    </row>
    <row r="4" spans="1:28" ht="20.100000000000001" customHeight="1">
      <c r="A4" s="148" t="s">
        <v>51</v>
      </c>
      <c r="B4" s="148"/>
      <c r="C4" s="149"/>
      <c r="D4" s="149"/>
      <c r="E4" s="149"/>
      <c r="F4" s="142" t="s">
        <v>51</v>
      </c>
      <c r="G4" s="143"/>
      <c r="H4" s="152"/>
      <c r="I4" s="153"/>
      <c r="J4" s="153"/>
      <c r="K4" s="153"/>
      <c r="L4" s="153"/>
      <c r="M4" s="153"/>
      <c r="N4" s="154"/>
    </row>
    <row r="5" spans="1:28" ht="20.100000000000001" customHeight="1">
      <c r="A5" s="137" t="s">
        <v>51</v>
      </c>
      <c r="B5" s="138"/>
      <c r="C5" s="139"/>
      <c r="D5" s="140"/>
      <c r="E5" s="141"/>
      <c r="F5" s="142" t="s">
        <v>52</v>
      </c>
      <c r="G5" s="143"/>
      <c r="H5" s="139"/>
      <c r="I5" s="140"/>
      <c r="J5" s="140"/>
      <c r="K5" s="151"/>
      <c r="L5" s="151"/>
      <c r="M5" s="32" t="s">
        <v>53</v>
      </c>
      <c r="N5" s="33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0" t="s">
        <v>55</v>
      </c>
      <c r="B6" s="161"/>
      <c r="C6" s="7" t="s">
        <v>56</v>
      </c>
      <c r="D6" s="2"/>
      <c r="E6" s="156"/>
      <c r="F6" s="156"/>
      <c r="G6" s="156"/>
      <c r="H6" s="156"/>
      <c r="I6" s="156"/>
      <c r="J6" s="157"/>
      <c r="K6" s="155" t="s">
        <v>57</v>
      </c>
      <c r="L6" s="155"/>
      <c r="M6" s="155"/>
      <c r="N6" s="34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62" t="s">
        <v>59</v>
      </c>
      <c r="B7" s="162" t="s">
        <v>60</v>
      </c>
      <c r="C7" s="162"/>
      <c r="D7" s="165" t="s">
        <v>61</v>
      </c>
      <c r="E7" s="166"/>
      <c r="F7" s="136" t="s">
        <v>62</v>
      </c>
      <c r="G7" s="136" t="s">
        <v>63</v>
      </c>
      <c r="H7" s="136"/>
      <c r="I7" s="136"/>
      <c r="J7" s="136"/>
      <c r="K7" s="144"/>
      <c r="L7" s="158" t="s">
        <v>64</v>
      </c>
      <c r="M7" s="158" t="s">
        <v>65</v>
      </c>
      <c r="N7" s="136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62"/>
      <c r="B8" s="162"/>
      <c r="C8" s="162"/>
      <c r="D8" s="167"/>
      <c r="E8" s="168"/>
      <c r="F8" s="136"/>
      <c r="G8" s="136"/>
      <c r="H8" s="136"/>
      <c r="I8" s="136"/>
      <c r="J8" s="136"/>
      <c r="K8" s="144"/>
      <c r="L8" s="159"/>
      <c r="M8" s="159"/>
      <c r="N8" s="136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33"/>
      <c r="C9" s="133"/>
      <c r="D9" s="169"/>
      <c r="E9" s="170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5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33"/>
      <c r="C10" s="133"/>
      <c r="D10" s="134"/>
      <c r="E10" s="13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5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33"/>
      <c r="C11" s="133"/>
      <c r="D11" s="134"/>
      <c r="E11" s="13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5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33"/>
      <c r="C12" s="133"/>
      <c r="D12" s="134"/>
      <c r="E12" s="13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5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33"/>
      <c r="C13" s="133"/>
      <c r="D13" s="134"/>
      <c r="E13" s="13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5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33"/>
      <c r="C14" s="133"/>
      <c r="D14" s="134"/>
      <c r="E14" s="13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5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33"/>
      <c r="C15" s="133"/>
      <c r="D15" s="134"/>
      <c r="E15" s="13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5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33"/>
      <c r="C16" s="133"/>
      <c r="D16" s="134"/>
      <c r="E16" s="13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5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33"/>
      <c r="C17" s="133"/>
      <c r="D17" s="134"/>
      <c r="E17" s="13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5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33"/>
      <c r="C18" s="133"/>
      <c r="D18" s="134"/>
      <c r="E18" s="13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5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33"/>
      <c r="C19" s="133"/>
      <c r="D19" s="134"/>
      <c r="E19" s="13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5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33"/>
      <c r="C20" s="133"/>
      <c r="D20" s="134"/>
      <c r="E20" s="13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5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33"/>
      <c r="C21" s="133"/>
      <c r="D21" s="134"/>
      <c r="E21" s="13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5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33"/>
      <c r="C22" s="133"/>
      <c r="D22" s="134"/>
      <c r="E22" s="13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5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33"/>
      <c r="C23" s="133"/>
      <c r="D23" s="134"/>
      <c r="E23" s="13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5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33"/>
      <c r="C24" s="133"/>
      <c r="D24" s="134"/>
      <c r="E24" s="13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5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33"/>
      <c r="C25" s="133"/>
      <c r="D25" s="134"/>
      <c r="E25" s="13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5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33"/>
      <c r="C26" s="133"/>
      <c r="D26" s="134"/>
      <c r="E26" s="13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5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33"/>
      <c r="C27" s="133"/>
      <c r="D27" s="134"/>
      <c r="E27" s="13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5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33"/>
      <c r="C28" s="133"/>
      <c r="D28" s="134"/>
      <c r="E28" s="13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5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33"/>
      <c r="C29" s="133"/>
      <c r="D29" s="134"/>
      <c r="E29" s="13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5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33"/>
      <c r="C30" s="133"/>
      <c r="D30" s="134"/>
      <c r="E30" s="13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5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33"/>
      <c r="C31" s="133"/>
      <c r="D31" s="134"/>
      <c r="E31" s="13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5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33"/>
      <c r="C32" s="133"/>
      <c r="D32" s="134"/>
      <c r="E32" s="13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5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33"/>
      <c r="C33" s="133"/>
      <c r="D33" s="134"/>
      <c r="E33" s="13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5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33"/>
      <c r="C34" s="133"/>
      <c r="D34" s="134"/>
      <c r="E34" s="13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5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33"/>
      <c r="C35" s="133"/>
      <c r="D35" s="134"/>
      <c r="E35" s="13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5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33"/>
      <c r="C36" s="133"/>
      <c r="D36" s="134"/>
      <c r="E36" s="13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5"/>
      <c r="X36">
        <v>181</v>
      </c>
      <c r="Y36">
        <v>76</v>
      </c>
    </row>
    <row r="37" spans="1:28" ht="20.100000000000001" customHeight="1">
      <c r="A37" s="8">
        <v>29</v>
      </c>
      <c r="B37" s="133"/>
      <c r="C37" s="133"/>
      <c r="D37" s="134"/>
      <c r="E37" s="13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5"/>
      <c r="X37">
        <v>182</v>
      </c>
      <c r="Y37">
        <v>77</v>
      </c>
    </row>
    <row r="38" spans="1:28" ht="20.100000000000001" customHeight="1">
      <c r="A38" s="10">
        <v>30</v>
      </c>
      <c r="B38" s="133"/>
      <c r="C38" s="133"/>
      <c r="D38" s="134"/>
      <c r="E38" s="13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5"/>
      <c r="X38">
        <v>183</v>
      </c>
      <c r="Y38">
        <v>78</v>
      </c>
    </row>
    <row r="39" spans="1:28" ht="13.7" customHeight="1">
      <c r="A39" s="175" t="s">
        <v>70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77" t="s">
        <v>71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X41">
        <v>186</v>
      </c>
      <c r="Y41">
        <v>81</v>
      </c>
    </row>
    <row r="42" spans="1:28">
      <c r="B42" s="177" t="s">
        <v>72</v>
      </c>
      <c r="C42" s="177"/>
      <c r="D42" s="177"/>
      <c r="E42" s="177"/>
      <c r="F42" s="177"/>
      <c r="G42" s="177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78" t="s">
        <v>73</v>
      </c>
      <c r="C43" s="178"/>
      <c r="D43" s="178"/>
      <c r="E43" s="178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81"/>
      <c r="F44" s="181"/>
      <c r="G44" s="181"/>
      <c r="H44" s="180" t="s">
        <v>75</v>
      </c>
      <c r="I44" s="180"/>
      <c r="J44" s="181"/>
      <c r="K44" s="181"/>
      <c r="L44" s="181"/>
      <c r="M44" s="181"/>
      <c r="N44" s="5" t="s">
        <v>76</v>
      </c>
      <c r="X44">
        <v>189</v>
      </c>
      <c r="Y44">
        <v>84</v>
      </c>
    </row>
    <row r="45" spans="1:28" ht="13.9" thickBot="1">
      <c r="A45" s="12"/>
      <c r="B45" s="179" t="s">
        <v>77</v>
      </c>
      <c r="C45" s="179"/>
      <c r="D45" s="179"/>
      <c r="E45" s="179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79" t="s">
        <v>79</v>
      </c>
      <c r="C46" s="179"/>
      <c r="D46" s="179"/>
      <c r="E46" s="179"/>
      <c r="F46" s="11"/>
      <c r="G46" s="11"/>
      <c r="H46" s="11"/>
      <c r="I46" s="11"/>
      <c r="J46" s="11"/>
      <c r="K46" s="11"/>
      <c r="L46" s="11"/>
      <c r="M46" s="171" t="s">
        <v>80</v>
      </c>
      <c r="N46" s="172"/>
      <c r="X46">
        <v>191</v>
      </c>
      <c r="Y46">
        <v>86</v>
      </c>
    </row>
    <row r="47" spans="1:28" ht="13.9" thickBot="1">
      <c r="M47" s="173"/>
      <c r="N47" s="174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5:C35"/>
    <mergeCell ref="B37:C37"/>
    <mergeCell ref="D35:E35"/>
    <mergeCell ref="B36:C36"/>
    <mergeCell ref="B38:C38"/>
    <mergeCell ref="D36:E36"/>
    <mergeCell ref="D37:E37"/>
    <mergeCell ref="D38:E38"/>
    <mergeCell ref="M46:N47"/>
    <mergeCell ref="A39:N39"/>
    <mergeCell ref="B42:G42"/>
    <mergeCell ref="B43:E43"/>
    <mergeCell ref="B45:E45"/>
    <mergeCell ref="B46:E46"/>
    <mergeCell ref="B41:N41"/>
    <mergeCell ref="H44:I44"/>
    <mergeCell ref="E44:G44"/>
    <mergeCell ref="J44:M44"/>
    <mergeCell ref="D10:E10"/>
    <mergeCell ref="D11:E11"/>
    <mergeCell ref="D12:E12"/>
    <mergeCell ref="D13:E13"/>
    <mergeCell ref="D14:E14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28:E28"/>
    <mergeCell ref="D29:E29"/>
    <mergeCell ref="D30:E30"/>
    <mergeCell ref="D31:E31"/>
    <mergeCell ref="D32:E32"/>
    <mergeCell ref="D26:E26"/>
    <mergeCell ref="D27:E27"/>
    <mergeCell ref="D23:E23"/>
    <mergeCell ref="D24:E24"/>
    <mergeCell ref="D25:E25"/>
    <mergeCell ref="D16:E16"/>
    <mergeCell ref="D17:E17"/>
    <mergeCell ref="D18:E18"/>
    <mergeCell ref="B11:C11"/>
    <mergeCell ref="B12:C12"/>
    <mergeCell ref="B13:C13"/>
    <mergeCell ref="D15:E15"/>
    <mergeCell ref="B18:C18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C4:E4"/>
    <mergeCell ref="F4:G4"/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C60"/>
  <sheetViews>
    <sheetView view="pageBreakPreview" topLeftCell="A30" zoomScaleNormal="145" zoomScaleSheetLayoutView="100" workbookViewId="0">
      <selection activeCell="M37" sqref="M37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hidden="1" customWidth="1"/>
    <col min="21" max="27" width="7.140625" hidden="1" customWidth="1"/>
    <col min="28" max="28" width="0.140625" hidden="1" customWidth="1"/>
    <col min="29" max="29" width="10.42578125" hidden="1" customWidth="1"/>
    <col min="30" max="30" width="0" hidden="1" customWidth="1"/>
  </cols>
  <sheetData>
    <row r="1" spans="1:28" ht="16.149999999999999">
      <c r="A1" s="163" t="s">
        <v>46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28" ht="16.149999999999999">
      <c r="A2" s="164" t="s">
        <v>47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28" ht="20.100000000000001" customHeight="1">
      <c r="A3" s="145" t="s">
        <v>48</v>
      </c>
      <c r="B3" s="145"/>
      <c r="C3" s="146" t="str">
        <f>IF('参加申込書(NO1~30)'!C3="","",'参加申込書(NO1~30)'!C3)</f>
        <v/>
      </c>
      <c r="D3" s="146"/>
      <c r="E3" s="146"/>
      <c r="F3" s="147" t="s">
        <v>49</v>
      </c>
      <c r="G3" s="147"/>
      <c r="H3" s="139" t="str">
        <f>IF('参加申込書(NO1~30)'!H3="","",'参加申込書(NO1~30)'!H3)</f>
        <v/>
      </c>
      <c r="I3" s="140"/>
      <c r="J3" s="140"/>
      <c r="K3" s="140"/>
      <c r="L3" s="150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48" t="s">
        <v>51</v>
      </c>
      <c r="B4" s="148"/>
      <c r="C4" s="149" t="str">
        <f>IF('参加申込書(NO1~30)'!C4="","",'参加申込書(NO1~30)'!C4)</f>
        <v/>
      </c>
      <c r="D4" s="149"/>
      <c r="E4" s="149"/>
      <c r="F4" s="142" t="s">
        <v>51</v>
      </c>
      <c r="G4" s="143"/>
      <c r="H4" s="152" t="str">
        <f>IF('参加申込書(NO1~30)'!H4="","",'参加申込書(NO1~30)'!H4)</f>
        <v/>
      </c>
      <c r="I4" s="153"/>
      <c r="J4" s="153"/>
      <c r="K4" s="153"/>
      <c r="L4" s="153"/>
      <c r="M4" s="153"/>
      <c r="N4" s="154"/>
    </row>
    <row r="5" spans="1:28" ht="20.100000000000001" customHeight="1">
      <c r="A5" s="137" t="s">
        <v>51</v>
      </c>
      <c r="B5" s="138"/>
      <c r="C5" s="139" t="str">
        <f>IF('参加申込書(NO1~30)'!C5="","",'参加申込書(NO1~30)'!C5)</f>
        <v/>
      </c>
      <c r="D5" s="140"/>
      <c r="E5" s="141"/>
      <c r="F5" s="142" t="s">
        <v>52</v>
      </c>
      <c r="G5" s="143"/>
      <c r="H5" s="139" t="str">
        <f>IF('参加申込書(NO1~30)'!H5="","",'参加申込書(NO1~30)'!H5)</f>
        <v/>
      </c>
      <c r="I5" s="140"/>
      <c r="J5" s="140"/>
      <c r="K5" s="151"/>
      <c r="L5" s="151"/>
      <c r="M5" s="32" t="s">
        <v>53</v>
      </c>
      <c r="N5" s="33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0" t="s">
        <v>55</v>
      </c>
      <c r="B6" s="161"/>
      <c r="C6" s="7" t="s">
        <v>56</v>
      </c>
      <c r="D6" s="2" t="str">
        <f>IF('参加申込書(NO1~30)'!D6="","",'参加申込書(NO1~30)'!D6)</f>
        <v/>
      </c>
      <c r="E6" s="156" t="str">
        <f>IF('参加申込書(NO1~30)'!E6="","",'参加申込書(NO1~30)'!E6)</f>
        <v/>
      </c>
      <c r="F6" s="156"/>
      <c r="G6" s="156"/>
      <c r="H6" s="156"/>
      <c r="I6" s="156"/>
      <c r="J6" s="157"/>
      <c r="K6" s="155" t="s">
        <v>57</v>
      </c>
      <c r="L6" s="155"/>
      <c r="M6" s="155"/>
      <c r="N6" s="36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62" t="s">
        <v>59</v>
      </c>
      <c r="B7" s="162" t="s">
        <v>60</v>
      </c>
      <c r="C7" s="162"/>
      <c r="D7" s="165" t="s">
        <v>61</v>
      </c>
      <c r="E7" s="166"/>
      <c r="F7" s="136" t="s">
        <v>62</v>
      </c>
      <c r="G7" s="136" t="s">
        <v>63</v>
      </c>
      <c r="H7" s="136"/>
      <c r="I7" s="136"/>
      <c r="J7" s="136"/>
      <c r="K7" s="144"/>
      <c r="L7" s="158" t="s">
        <v>64</v>
      </c>
      <c r="M7" s="158" t="s">
        <v>65</v>
      </c>
      <c r="N7" s="136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62"/>
      <c r="B8" s="162"/>
      <c r="C8" s="162"/>
      <c r="D8" s="167"/>
      <c r="E8" s="168"/>
      <c r="F8" s="136"/>
      <c r="G8" s="136"/>
      <c r="H8" s="136"/>
      <c r="I8" s="136"/>
      <c r="J8" s="136"/>
      <c r="K8" s="144"/>
      <c r="L8" s="159"/>
      <c r="M8" s="159"/>
      <c r="N8" s="136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33"/>
      <c r="C9" s="133"/>
      <c r="D9" s="169"/>
      <c r="E9" s="170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5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33"/>
      <c r="C10" s="133"/>
      <c r="D10" s="134"/>
      <c r="E10" s="135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5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33"/>
      <c r="C11" s="133"/>
      <c r="D11" s="134"/>
      <c r="E11" s="135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5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33"/>
      <c r="C12" s="133"/>
      <c r="D12" s="134"/>
      <c r="E12" s="135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5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33"/>
      <c r="C13" s="133"/>
      <c r="D13" s="134"/>
      <c r="E13" s="135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5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33"/>
      <c r="C14" s="133"/>
      <c r="D14" s="134"/>
      <c r="E14" s="135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5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33"/>
      <c r="C15" s="133"/>
      <c r="D15" s="134"/>
      <c r="E15" s="135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5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33"/>
      <c r="C16" s="133"/>
      <c r="D16" s="134"/>
      <c r="E16" s="135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5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33"/>
      <c r="C17" s="133"/>
      <c r="D17" s="134"/>
      <c r="E17" s="135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5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33"/>
      <c r="C18" s="133"/>
      <c r="D18" s="134"/>
      <c r="E18" s="135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5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33"/>
      <c r="C19" s="133"/>
      <c r="D19" s="134"/>
      <c r="E19" s="135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5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33"/>
      <c r="C20" s="133"/>
      <c r="D20" s="134"/>
      <c r="E20" s="135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5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33"/>
      <c r="C21" s="133"/>
      <c r="D21" s="134"/>
      <c r="E21" s="135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5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33"/>
      <c r="C22" s="133"/>
      <c r="D22" s="134"/>
      <c r="E22" s="135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5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33"/>
      <c r="C23" s="133"/>
      <c r="D23" s="134"/>
      <c r="E23" s="135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5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33"/>
      <c r="C24" s="133"/>
      <c r="D24" s="134"/>
      <c r="E24" s="135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5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33"/>
      <c r="C25" s="133"/>
      <c r="D25" s="134"/>
      <c r="E25" s="135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5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33"/>
      <c r="C26" s="133"/>
      <c r="D26" s="134"/>
      <c r="E26" s="135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5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33"/>
      <c r="C27" s="133"/>
      <c r="D27" s="134"/>
      <c r="E27" s="135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5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33"/>
      <c r="C28" s="133"/>
      <c r="D28" s="134"/>
      <c r="E28" s="135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5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33"/>
      <c r="C29" s="133"/>
      <c r="D29" s="134"/>
      <c r="E29" s="135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5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33"/>
      <c r="C30" s="133"/>
      <c r="D30" s="134"/>
      <c r="E30" s="135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5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33"/>
      <c r="C31" s="133"/>
      <c r="D31" s="134"/>
      <c r="E31" s="135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5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33"/>
      <c r="C32" s="133"/>
      <c r="D32" s="134"/>
      <c r="E32" s="135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5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33"/>
      <c r="C33" s="133"/>
      <c r="D33" s="134"/>
      <c r="E33" s="135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5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33"/>
      <c r="C34" s="133"/>
      <c r="D34" s="134"/>
      <c r="E34" s="135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5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33"/>
      <c r="C35" s="133"/>
      <c r="D35" s="134"/>
      <c r="E35" s="135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5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33"/>
      <c r="C36" s="133"/>
      <c r="D36" s="134"/>
      <c r="E36" s="135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5"/>
      <c r="X36">
        <v>181</v>
      </c>
      <c r="Y36">
        <v>76</v>
      </c>
    </row>
    <row r="37" spans="1:28" ht="20.100000000000001" customHeight="1">
      <c r="A37" s="8">
        <v>59</v>
      </c>
      <c r="B37" s="133"/>
      <c r="C37" s="133"/>
      <c r="D37" s="134"/>
      <c r="E37" s="135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5"/>
      <c r="X37">
        <v>182</v>
      </c>
      <c r="Y37">
        <v>77</v>
      </c>
    </row>
    <row r="38" spans="1:28" ht="20.100000000000001" customHeight="1">
      <c r="A38" s="10">
        <v>60</v>
      </c>
      <c r="B38" s="133"/>
      <c r="C38" s="133"/>
      <c r="D38" s="134"/>
      <c r="E38" s="135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5"/>
      <c r="X38">
        <v>183</v>
      </c>
      <c r="Y38">
        <v>78</v>
      </c>
    </row>
    <row r="39" spans="1:28" ht="13.7" customHeight="1">
      <c r="A39" s="175" t="s">
        <v>70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77" t="s">
        <v>71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X41">
        <v>186</v>
      </c>
      <c r="Y41">
        <v>81</v>
      </c>
    </row>
    <row r="42" spans="1:28">
      <c r="B42" s="177" t="s">
        <v>72</v>
      </c>
      <c r="C42" s="177"/>
      <c r="D42" s="177"/>
      <c r="E42" s="177"/>
      <c r="F42" s="177"/>
      <c r="G42" s="177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78" t="str">
        <f>IF('参加申込書(NO1~30)'!B43="","",'参加申込書(NO1~30)'!B43)</f>
        <v xml:space="preserve">  2026  年　  　月　     日</v>
      </c>
      <c r="C43" s="178"/>
      <c r="D43" s="178"/>
      <c r="E43" s="178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81" t="str">
        <f>IF('参加申込書(NO1~30)'!E44="","",'参加申込書(NO1~30)'!E44)</f>
        <v/>
      </c>
      <c r="F44" s="181"/>
      <c r="G44" s="181"/>
      <c r="H44" s="180" t="s">
        <v>81</v>
      </c>
      <c r="I44" s="180"/>
      <c r="J44" s="181" t="str">
        <f>IF('参加申込書(NO1~30)'!J44="","",'参加申込書(NO1~30)'!J44)</f>
        <v/>
      </c>
      <c r="K44" s="181"/>
      <c r="L44" s="181"/>
      <c r="M44" s="181"/>
      <c r="N44" s="5" t="s">
        <v>76</v>
      </c>
      <c r="X44">
        <v>189</v>
      </c>
      <c r="Y44">
        <v>84</v>
      </c>
    </row>
    <row r="45" spans="1:28" ht="13.9" thickBot="1">
      <c r="A45" s="12"/>
      <c r="B45" s="179" t="s">
        <v>77</v>
      </c>
      <c r="C45" s="179"/>
      <c r="D45" s="179"/>
      <c r="E45" s="179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79" t="s">
        <v>79</v>
      </c>
      <c r="C46" s="179"/>
      <c r="D46" s="179"/>
      <c r="E46" s="179"/>
      <c r="F46" s="11"/>
      <c r="G46" s="11"/>
      <c r="H46" s="11"/>
      <c r="I46" s="11"/>
      <c r="J46" s="11"/>
      <c r="K46" s="11"/>
      <c r="L46" s="11"/>
      <c r="M46" s="171" t="s">
        <v>82</v>
      </c>
      <c r="N46" s="172"/>
      <c r="X46">
        <v>191</v>
      </c>
      <c r="Y46">
        <v>86</v>
      </c>
    </row>
    <row r="47" spans="1:28" ht="13.35" customHeight="1" thickBot="1">
      <c r="M47" s="173"/>
      <c r="N47" s="174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A1:N1"/>
    <mergeCell ref="A2:N2"/>
    <mergeCell ref="A3:B3"/>
    <mergeCell ref="C3:E3"/>
    <mergeCell ref="F3:G3"/>
    <mergeCell ref="H3:L3"/>
    <mergeCell ref="A4:B4"/>
    <mergeCell ref="C4:E4"/>
    <mergeCell ref="F4:G4"/>
    <mergeCell ref="H4:N4"/>
    <mergeCell ref="A5:B5"/>
    <mergeCell ref="C5:E5"/>
    <mergeCell ref="F5:G5"/>
    <mergeCell ref="H5:L5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N7:N8"/>
    <mergeCell ref="B9:C9"/>
    <mergeCell ref="D9:E9"/>
    <mergeCell ref="B10:C10"/>
    <mergeCell ref="D10:E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T56"/>
  <sheetViews>
    <sheetView view="pageBreakPreview" zoomScaleNormal="115" zoomScaleSheetLayoutView="100" workbookViewId="0">
      <selection activeCell="B38" sqref="B38:AH51"/>
    </sheetView>
  </sheetViews>
  <sheetFormatPr defaultRowHeight="13.15"/>
  <cols>
    <col min="1" max="1" width="3.85546875" customWidth="1"/>
    <col min="2" max="8" width="2.7109375" customWidth="1"/>
    <col min="9" max="11" width="3.140625" customWidth="1"/>
    <col min="12" max="17" width="2.7109375" customWidth="1"/>
    <col min="18" max="18" width="2.42578125" customWidth="1"/>
    <col min="19" max="25" width="2.7109375" customWidth="1"/>
    <col min="26" max="28" width="3.140625" customWidth="1"/>
    <col min="29" max="34" width="2.7109375" customWidth="1"/>
    <col min="37" max="46" width="0.7109375" hidden="1" customWidth="1"/>
  </cols>
  <sheetData>
    <row r="1" spans="1:46" ht="21">
      <c r="B1" s="21" t="s">
        <v>83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AA1" s="21"/>
      <c r="AB1" s="21"/>
      <c r="AC1" s="21"/>
      <c r="AD1" s="21"/>
      <c r="AE1" s="21"/>
      <c r="AF1" s="21"/>
      <c r="AG1" s="21"/>
    </row>
    <row r="2" spans="1:46" ht="22.5" customHeight="1">
      <c r="A2" s="22"/>
      <c r="B2" s="187" t="s">
        <v>84</v>
      </c>
      <c r="C2" s="187"/>
      <c r="D2" s="187"/>
      <c r="E2" s="188" t="str">
        <f>IF('参加申込書(NO1~30)'!C3="","",'参加申込書(NO1~30)'!C3)</f>
        <v/>
      </c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70" t="s">
        <v>85</v>
      </c>
      <c r="V2" s="213" t="str">
        <f>IF('参加申込書(NO1~30)'!D6="","",'参加申込書(NO1~30)'!D6)</f>
        <v/>
      </c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</row>
    <row r="3" spans="1:46" ht="22.5" customHeight="1">
      <c r="A3" s="23"/>
      <c r="B3" s="187"/>
      <c r="C3" s="187"/>
      <c r="D3" s="187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212" t="str">
        <f>IF('参加申込書(NO1~30)'!E6="","",'参加申込書(NO1~30)'!E6)</f>
        <v/>
      </c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</row>
    <row r="4" spans="1:46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46">
      <c r="A5" s="26"/>
      <c r="B5" s="217" t="s">
        <v>86</v>
      </c>
      <c r="C5" s="217"/>
      <c r="D5" s="217"/>
      <c r="E5" s="217"/>
      <c r="F5" s="217"/>
      <c r="G5" s="217"/>
      <c r="H5" s="217"/>
      <c r="I5" s="217"/>
      <c r="J5" s="217"/>
      <c r="L5" s="214" t="s">
        <v>87</v>
      </c>
      <c r="M5" s="214"/>
      <c r="N5" s="214"/>
      <c r="O5" s="214"/>
      <c r="P5" s="214"/>
      <c r="Q5" s="214"/>
      <c r="R5" s="214"/>
      <c r="S5" s="214"/>
      <c r="T5" s="214"/>
      <c r="V5" s="190" t="s">
        <v>88</v>
      </c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</row>
    <row r="6" spans="1:46">
      <c r="A6" s="26"/>
      <c r="B6" s="218" t="s">
        <v>89</v>
      </c>
      <c r="C6" s="218"/>
      <c r="D6" s="218"/>
      <c r="E6" s="218"/>
      <c r="F6" s="219" t="str">
        <f>IF('参加申込書(NO1~30)'!N3="","",'参加申込書(NO1~30)'!N3)</f>
        <v/>
      </c>
      <c r="G6" s="219"/>
      <c r="H6" s="219"/>
      <c r="I6" s="219"/>
      <c r="J6" s="219"/>
      <c r="L6" s="214" t="s">
        <v>90</v>
      </c>
      <c r="M6" s="214"/>
      <c r="N6" s="214"/>
      <c r="O6" s="214"/>
      <c r="P6" s="214"/>
      <c r="Q6" s="214"/>
      <c r="R6" s="214"/>
      <c r="S6" s="214"/>
      <c r="T6" s="214"/>
      <c r="V6" s="195"/>
      <c r="W6" s="192" t="s">
        <v>91</v>
      </c>
      <c r="X6" s="193"/>
      <c r="Y6" s="193"/>
      <c r="Z6" s="193"/>
      <c r="AA6" s="193"/>
      <c r="AB6" s="194"/>
      <c r="AC6" s="189" t="s">
        <v>92</v>
      </c>
      <c r="AD6" s="189"/>
      <c r="AE6" s="189"/>
      <c r="AF6" s="189"/>
      <c r="AG6" s="189"/>
      <c r="AH6" s="189"/>
    </row>
    <row r="7" spans="1:46">
      <c r="A7" s="26"/>
      <c r="B7" s="200" t="s">
        <v>93</v>
      </c>
      <c r="C7" s="200"/>
      <c r="D7" s="200"/>
      <c r="E7" s="200"/>
      <c r="F7" s="197" t="str">
        <f>IF('参加申込書(NO1~30)'!H3="","",'参加申込書(NO1~30)'!H3)</f>
        <v/>
      </c>
      <c r="G7" s="197"/>
      <c r="H7" s="197"/>
      <c r="I7" s="197"/>
      <c r="J7" s="197"/>
      <c r="L7" s="215"/>
      <c r="M7" s="215"/>
      <c r="N7" s="215"/>
      <c r="O7" s="215"/>
      <c r="P7" s="215"/>
      <c r="Q7" s="215"/>
      <c r="R7" s="215"/>
      <c r="S7" s="215"/>
      <c r="T7" s="215"/>
      <c r="V7" s="195"/>
      <c r="W7" s="189" t="s">
        <v>94</v>
      </c>
      <c r="X7" s="189"/>
      <c r="Y7" s="189"/>
      <c r="Z7" s="189" t="s">
        <v>95</v>
      </c>
      <c r="AA7" s="189"/>
      <c r="AB7" s="189"/>
      <c r="AC7" s="189" t="s">
        <v>94</v>
      </c>
      <c r="AD7" s="189"/>
      <c r="AE7" s="189"/>
      <c r="AF7" s="189" t="s">
        <v>95</v>
      </c>
      <c r="AG7" s="189"/>
      <c r="AH7" s="189"/>
    </row>
    <row r="8" spans="1:46">
      <c r="A8" s="26"/>
      <c r="B8" s="200" t="s">
        <v>96</v>
      </c>
      <c r="C8" s="200"/>
      <c r="D8" s="200"/>
      <c r="E8" s="200"/>
      <c r="F8" s="197" t="str">
        <f>IF('参加申込書(NO1~30)'!C4="","",'参加申込書(NO1~30)'!C4)</f>
        <v/>
      </c>
      <c r="G8" s="197"/>
      <c r="H8" s="197"/>
      <c r="I8" s="197"/>
      <c r="J8" s="197"/>
      <c r="L8" s="216"/>
      <c r="M8" s="216"/>
      <c r="N8" s="216"/>
      <c r="O8" s="216"/>
      <c r="P8" s="216"/>
      <c r="Q8" s="216"/>
      <c r="R8" s="216"/>
      <c r="S8" s="216"/>
      <c r="T8" s="216"/>
      <c r="V8" s="196" t="s">
        <v>97</v>
      </c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</row>
    <row r="9" spans="1:46">
      <c r="A9" s="26"/>
      <c r="B9" s="200" t="s">
        <v>96</v>
      </c>
      <c r="C9" s="200"/>
      <c r="D9" s="200"/>
      <c r="E9" s="200"/>
      <c r="F9" s="197" t="str">
        <f>IF('参加申込書(NO1~30)'!H4="","",'参加申込書(NO1~30)'!H4)</f>
        <v/>
      </c>
      <c r="G9" s="197"/>
      <c r="H9" s="197"/>
      <c r="I9" s="197"/>
      <c r="J9" s="197"/>
      <c r="L9" s="216"/>
      <c r="M9" s="216"/>
      <c r="N9" s="216"/>
      <c r="O9" s="216"/>
      <c r="P9" s="216"/>
      <c r="Q9" s="216"/>
      <c r="R9" s="216"/>
      <c r="S9" s="216"/>
      <c r="T9" s="216"/>
      <c r="V9" s="196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</row>
    <row r="10" spans="1:46">
      <c r="A10" s="26"/>
      <c r="B10" s="200" t="s">
        <v>96</v>
      </c>
      <c r="C10" s="200"/>
      <c r="D10" s="200"/>
      <c r="E10" s="200"/>
      <c r="F10" s="197" t="str">
        <f>IF('参加申込書(NO1~30)'!C5="","",'参加申込書(NO1~30)'!C5)</f>
        <v/>
      </c>
      <c r="G10" s="197"/>
      <c r="H10" s="197"/>
      <c r="I10" s="197"/>
      <c r="J10" s="197"/>
      <c r="L10" s="216"/>
      <c r="M10" s="216"/>
      <c r="N10" s="216"/>
      <c r="O10" s="216"/>
      <c r="P10" s="216"/>
      <c r="Q10" s="216"/>
      <c r="R10" s="216"/>
      <c r="S10" s="216"/>
      <c r="T10" s="216"/>
      <c r="V10" s="196" t="s">
        <v>98</v>
      </c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</row>
    <row r="11" spans="1:46">
      <c r="A11" s="26"/>
      <c r="B11" s="200" t="s">
        <v>99</v>
      </c>
      <c r="C11" s="200"/>
      <c r="D11" s="200"/>
      <c r="E11" s="200"/>
      <c r="F11" s="197" t="str">
        <f>IF('参加申込書(NO1~30)'!H5="","",'参加申込書(NO1~30)'!H5)</f>
        <v/>
      </c>
      <c r="G11" s="197"/>
      <c r="H11" s="197"/>
      <c r="I11" s="197"/>
      <c r="J11" s="197"/>
      <c r="L11" s="216"/>
      <c r="M11" s="216"/>
      <c r="N11" s="216"/>
      <c r="O11" s="216"/>
      <c r="P11" s="216"/>
      <c r="Q11" s="216"/>
      <c r="R11" s="216"/>
      <c r="S11" s="216"/>
      <c r="T11" s="216"/>
      <c r="V11" s="196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</row>
    <row r="12" spans="1:46">
      <c r="A12" s="26"/>
      <c r="B12" s="218" t="s">
        <v>99</v>
      </c>
      <c r="C12" s="218"/>
      <c r="D12" s="218"/>
      <c r="E12" s="218"/>
      <c r="F12" s="197" t="str">
        <f>IF('参加申込書(NO1~30)'!N5="","",'参加申込書(NO1~30)'!N5)</f>
        <v/>
      </c>
      <c r="G12" s="197"/>
      <c r="H12" s="197"/>
      <c r="I12" s="197"/>
      <c r="J12" s="197"/>
      <c r="L12" s="216"/>
      <c r="M12" s="216"/>
      <c r="N12" s="216"/>
      <c r="O12" s="216"/>
      <c r="P12" s="216"/>
      <c r="Q12" s="216"/>
      <c r="R12" s="216"/>
      <c r="S12" s="216"/>
      <c r="T12" s="216"/>
      <c r="V12" s="196" t="s">
        <v>100</v>
      </c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</row>
    <row r="13" spans="1:46">
      <c r="A13" s="26"/>
      <c r="B13" s="27"/>
      <c r="C13" s="27"/>
      <c r="D13" s="28"/>
      <c r="E13" s="28"/>
      <c r="L13" s="216"/>
      <c r="M13" s="216"/>
      <c r="N13" s="216"/>
      <c r="O13" s="216"/>
      <c r="P13" s="216"/>
      <c r="Q13" s="216"/>
      <c r="R13" s="216"/>
      <c r="S13" s="216"/>
      <c r="T13" s="216"/>
      <c r="V13" s="196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</row>
    <row r="14" spans="1:46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AK14" t="s">
        <v>102</v>
      </c>
    </row>
    <row r="15" spans="1:46" ht="17.45" customHeight="1">
      <c r="A15" s="23"/>
      <c r="B15" s="182" t="s">
        <v>103</v>
      </c>
      <c r="C15" s="183" t="s">
        <v>104</v>
      </c>
      <c r="D15" s="184" t="s">
        <v>105</v>
      </c>
      <c r="E15" s="184"/>
      <c r="F15" s="184"/>
      <c r="G15" s="184"/>
      <c r="H15" s="184"/>
      <c r="I15" s="185" t="s">
        <v>106</v>
      </c>
      <c r="J15" s="186" t="s">
        <v>107</v>
      </c>
      <c r="K15" s="186" t="s">
        <v>108</v>
      </c>
      <c r="L15" s="186" t="s">
        <v>109</v>
      </c>
      <c r="M15" s="185"/>
      <c r="N15" s="185"/>
      <c r="O15" s="185"/>
      <c r="P15" s="185"/>
      <c r="Q15" s="185"/>
      <c r="S15" s="182" t="s">
        <v>103</v>
      </c>
      <c r="T15" s="183" t="s">
        <v>104</v>
      </c>
      <c r="U15" s="184" t="s">
        <v>105</v>
      </c>
      <c r="V15" s="184"/>
      <c r="W15" s="184"/>
      <c r="X15" s="184"/>
      <c r="Y15" s="184"/>
      <c r="Z15" s="185" t="s">
        <v>106</v>
      </c>
      <c r="AA15" s="186" t="s">
        <v>107</v>
      </c>
      <c r="AB15" s="186" t="s">
        <v>108</v>
      </c>
      <c r="AC15" s="186" t="s">
        <v>109</v>
      </c>
      <c r="AD15" s="185"/>
      <c r="AE15" s="185"/>
      <c r="AF15" s="185"/>
      <c r="AG15" s="185"/>
      <c r="AH15" s="185"/>
      <c r="AK15" s="182" t="s">
        <v>103</v>
      </c>
      <c r="AL15" s="183" t="s">
        <v>104</v>
      </c>
      <c r="AM15" s="184" t="s">
        <v>105</v>
      </c>
      <c r="AN15" s="184"/>
      <c r="AO15" s="184"/>
      <c r="AP15" s="184"/>
      <c r="AQ15" s="184"/>
      <c r="AR15" s="185" t="s">
        <v>106</v>
      </c>
      <c r="AS15" s="186" t="s">
        <v>107</v>
      </c>
      <c r="AT15" s="186" t="s">
        <v>108</v>
      </c>
    </row>
    <row r="16" spans="1:46">
      <c r="A16" s="23"/>
      <c r="B16" s="412"/>
      <c r="C16" s="183"/>
      <c r="D16" s="184"/>
      <c r="E16" s="184"/>
      <c r="F16" s="184"/>
      <c r="G16" s="184"/>
      <c r="H16" s="184"/>
      <c r="I16" s="413"/>
      <c r="J16" s="185"/>
      <c r="K16" s="185"/>
      <c r="L16" s="184" t="s">
        <v>110</v>
      </c>
      <c r="M16" s="184"/>
      <c r="N16" s="184"/>
      <c r="O16" s="184" t="s">
        <v>111</v>
      </c>
      <c r="P16" s="184"/>
      <c r="Q16" s="184"/>
      <c r="S16" s="412"/>
      <c r="T16" s="183"/>
      <c r="U16" s="184"/>
      <c r="V16" s="184"/>
      <c r="W16" s="184"/>
      <c r="X16" s="184"/>
      <c r="Y16" s="184"/>
      <c r="Z16" s="413"/>
      <c r="AA16" s="185"/>
      <c r="AB16" s="185"/>
      <c r="AC16" s="184" t="s">
        <v>110</v>
      </c>
      <c r="AD16" s="184"/>
      <c r="AE16" s="184"/>
      <c r="AF16" s="184" t="s">
        <v>111</v>
      </c>
      <c r="AG16" s="184"/>
      <c r="AH16" s="184"/>
      <c r="AK16" s="412"/>
      <c r="AL16" s="183"/>
      <c r="AM16" s="184"/>
      <c r="AN16" s="184"/>
      <c r="AO16" s="184"/>
      <c r="AP16" s="184"/>
      <c r="AQ16" s="184"/>
      <c r="AR16" s="413"/>
      <c r="AS16" s="185"/>
      <c r="AT16" s="185"/>
    </row>
    <row r="17" spans="1:46" ht="19.149999999999999" customHeight="1">
      <c r="A17" s="23"/>
      <c r="B17" s="29">
        <v>1</v>
      </c>
      <c r="C17" s="30">
        <f>VLOOKUP(B17,'参加申込書(NO1~30)'!$A$9:$N$38,2,FALSE)</f>
        <v>0</v>
      </c>
      <c r="D17" s="199">
        <f>VLOOKUP(B17,'参加申込書(NO1~30)'!$A$9:$N$38,4,FALSE)</f>
        <v>0</v>
      </c>
      <c r="E17" s="200"/>
      <c r="F17" s="200"/>
      <c r="G17" s="200"/>
      <c r="H17" s="201"/>
      <c r="I17" s="30">
        <f>VLOOKUP(B17,'参加申込書(NO1~30)'!$A$9:$N$38,6,FALSE)</f>
        <v>0</v>
      </c>
      <c r="J17" s="31">
        <f>VLOOKUP(B17,'参加申込書(NO1~30)'!$A$9:$N$38,12,FALSE)</f>
        <v>0</v>
      </c>
      <c r="K17" s="31">
        <f>VLOOKUP(B17,'参加申込書(NO1~30)'!$A$9:$N$38,13,FALSE)</f>
        <v>0</v>
      </c>
      <c r="L17" s="202"/>
      <c r="M17" s="202"/>
      <c r="N17" s="202"/>
      <c r="O17" s="202"/>
      <c r="P17" s="202"/>
      <c r="Q17" s="202"/>
      <c r="S17" s="29">
        <v>21</v>
      </c>
      <c r="T17" s="30">
        <f>VLOOKUP(S17,'参加申込書(NO1~30)'!$A$9:$N$38,2,FALSE)</f>
        <v>0</v>
      </c>
      <c r="U17" s="199">
        <f>VLOOKUP(S17,'参加申込書(NO1~30)'!$A$9:$N$38,4,FALSE)</f>
        <v>0</v>
      </c>
      <c r="V17" s="200"/>
      <c r="W17" s="200"/>
      <c r="X17" s="200"/>
      <c r="Y17" s="201"/>
      <c r="Z17" s="30">
        <f>VLOOKUP(S17,'参加申込書(NO1~30)'!$A$9:$N$38,6,FALSE)</f>
        <v>0</v>
      </c>
      <c r="AA17" s="31">
        <f>VLOOKUP(S17,'参加申込書(NO1~30)'!$A$9:$N$38,12,FALSE)</f>
        <v>0</v>
      </c>
      <c r="AB17" s="31">
        <f>VLOOKUP(S17,'参加申込書(NO1~30)'!$A$9:$N$38,13,FALSE)</f>
        <v>0</v>
      </c>
      <c r="AC17" s="202"/>
      <c r="AD17" s="202"/>
      <c r="AE17" s="202"/>
      <c r="AF17" s="202"/>
      <c r="AG17" s="202"/>
      <c r="AH17" s="202"/>
      <c r="AK17">
        <f>B17</f>
        <v>1</v>
      </c>
      <c r="AL17">
        <f t="shared" ref="AL17:AT17" si="0">C17</f>
        <v>0</v>
      </c>
      <c r="AM17">
        <f t="shared" si="0"/>
        <v>0</v>
      </c>
      <c r="AN17">
        <f t="shared" si="0"/>
        <v>0</v>
      </c>
      <c r="AO17">
        <f t="shared" si="0"/>
        <v>0</v>
      </c>
      <c r="AP17">
        <f t="shared" si="0"/>
        <v>0</v>
      </c>
      <c r="AQ17">
        <f t="shared" si="0"/>
        <v>0</v>
      </c>
      <c r="AR17">
        <f t="shared" si="0"/>
        <v>0</v>
      </c>
      <c r="AS17">
        <f t="shared" si="0"/>
        <v>0</v>
      </c>
      <c r="AT17">
        <f t="shared" si="0"/>
        <v>0</v>
      </c>
    </row>
    <row r="18" spans="1:46" ht="19.149999999999999" customHeight="1">
      <c r="A18" s="23"/>
      <c r="B18" s="29">
        <v>2</v>
      </c>
      <c r="C18" s="30">
        <f>VLOOKUP(B18,'参加申込書(NO1~30)'!$A$9:$N$38,2,FALSE)</f>
        <v>0</v>
      </c>
      <c r="D18" s="199">
        <f>VLOOKUP(B18,'参加申込書(NO1~30)'!$A$9:$N$38,4,FALSE)</f>
        <v>0</v>
      </c>
      <c r="E18" s="200"/>
      <c r="F18" s="200"/>
      <c r="G18" s="200"/>
      <c r="H18" s="201"/>
      <c r="I18" s="30">
        <f>VLOOKUP(B18,'参加申込書(NO1~30)'!$A$9:$N$38,6,FALSE)</f>
        <v>0</v>
      </c>
      <c r="J18" s="31">
        <f>VLOOKUP(B18,'参加申込書(NO1~30)'!$A$9:$N$38,12,FALSE)</f>
        <v>0</v>
      </c>
      <c r="K18" s="31">
        <f>VLOOKUP(B18,'参加申込書(NO1~30)'!$A$9:$N$38,13,FALSE)</f>
        <v>0</v>
      </c>
      <c r="L18" s="202"/>
      <c r="M18" s="202"/>
      <c r="N18" s="202"/>
      <c r="O18" s="202"/>
      <c r="P18" s="202"/>
      <c r="Q18" s="202"/>
      <c r="S18" s="29">
        <v>22</v>
      </c>
      <c r="T18" s="30">
        <f>VLOOKUP(S18,'参加申込書(NO1~30)'!$A$9:$N$38,2,FALSE)</f>
        <v>0</v>
      </c>
      <c r="U18" s="199">
        <f>VLOOKUP(S18,'参加申込書(NO1~30)'!$A$9:$N$38,4,FALSE)</f>
        <v>0</v>
      </c>
      <c r="V18" s="200"/>
      <c r="W18" s="200"/>
      <c r="X18" s="200"/>
      <c r="Y18" s="201"/>
      <c r="Z18" s="30">
        <f>VLOOKUP(S18,'参加申込書(NO1~30)'!$A$9:$N$38,6,FALSE)</f>
        <v>0</v>
      </c>
      <c r="AA18" s="31">
        <f>VLOOKUP(S18,'参加申込書(NO1~30)'!$A$9:$N$38,12,FALSE)</f>
        <v>0</v>
      </c>
      <c r="AB18" s="31">
        <f>VLOOKUP(S18,'参加申込書(NO1~30)'!$A$9:$N$38,13,FALSE)</f>
        <v>0</v>
      </c>
      <c r="AC18" s="202"/>
      <c r="AD18" s="202"/>
      <c r="AE18" s="202"/>
      <c r="AF18" s="202"/>
      <c r="AG18" s="202"/>
      <c r="AH18" s="202"/>
      <c r="AK18">
        <f t="shared" ref="AK18:AK36" si="1">B18</f>
        <v>2</v>
      </c>
      <c r="AL18">
        <f t="shared" ref="AL18:AL36" si="2">C18</f>
        <v>0</v>
      </c>
      <c r="AM18">
        <f t="shared" ref="AM18:AM36" si="3">D18</f>
        <v>0</v>
      </c>
      <c r="AN18">
        <f t="shared" ref="AN18:AN36" si="4">E18</f>
        <v>0</v>
      </c>
      <c r="AO18">
        <f t="shared" ref="AO18:AO36" si="5">F18</f>
        <v>0</v>
      </c>
      <c r="AP18">
        <f t="shared" ref="AP18:AP36" si="6">G18</f>
        <v>0</v>
      </c>
      <c r="AQ18">
        <f t="shared" ref="AQ18:AQ36" si="7">H18</f>
        <v>0</v>
      </c>
      <c r="AR18">
        <f t="shared" ref="AR18:AR36" si="8">I18</f>
        <v>0</v>
      </c>
      <c r="AS18">
        <f t="shared" ref="AS18:AS36" si="9">J18</f>
        <v>0</v>
      </c>
      <c r="AT18">
        <f t="shared" ref="AT18:AT36" si="10">K18</f>
        <v>0</v>
      </c>
    </row>
    <row r="19" spans="1:46" ht="19.149999999999999" customHeight="1">
      <c r="A19" s="23"/>
      <c r="B19" s="29">
        <v>3</v>
      </c>
      <c r="C19" s="30">
        <f>VLOOKUP(B19,'参加申込書(NO1~30)'!$A$9:$N$38,2,FALSE)</f>
        <v>0</v>
      </c>
      <c r="D19" s="199">
        <f>VLOOKUP(B19,'参加申込書(NO1~30)'!$A$9:$N$38,4,FALSE)</f>
        <v>0</v>
      </c>
      <c r="E19" s="200"/>
      <c r="F19" s="200"/>
      <c r="G19" s="200"/>
      <c r="H19" s="201"/>
      <c r="I19" s="30">
        <f>VLOOKUP(B19,'参加申込書(NO1~30)'!$A$9:$N$38,6,FALSE)</f>
        <v>0</v>
      </c>
      <c r="J19" s="31">
        <f>VLOOKUP(B19,'参加申込書(NO1~30)'!$A$9:$N$38,12,FALSE)</f>
        <v>0</v>
      </c>
      <c r="K19" s="31">
        <f>VLOOKUP(B19,'参加申込書(NO1~30)'!$A$9:$N$38,13,FALSE)</f>
        <v>0</v>
      </c>
      <c r="L19" s="202"/>
      <c r="M19" s="202"/>
      <c r="N19" s="202"/>
      <c r="O19" s="202"/>
      <c r="P19" s="202"/>
      <c r="Q19" s="202"/>
      <c r="S19" s="29">
        <v>23</v>
      </c>
      <c r="T19" s="30">
        <f>VLOOKUP(S19,'参加申込書(NO1~30)'!$A$9:$N$38,2,FALSE)</f>
        <v>0</v>
      </c>
      <c r="U19" s="199">
        <f>VLOOKUP(S19,'参加申込書(NO1~30)'!$A$9:$N$38,4,FALSE)</f>
        <v>0</v>
      </c>
      <c r="V19" s="200"/>
      <c r="W19" s="200"/>
      <c r="X19" s="200"/>
      <c r="Y19" s="201"/>
      <c r="Z19" s="30">
        <f>VLOOKUP(S19,'参加申込書(NO1~30)'!$A$9:$N$38,6,FALSE)</f>
        <v>0</v>
      </c>
      <c r="AA19" s="31">
        <f>VLOOKUP(S19,'参加申込書(NO1~30)'!$A$9:$N$38,12,FALSE)</f>
        <v>0</v>
      </c>
      <c r="AB19" s="31">
        <f>VLOOKUP(S19,'参加申込書(NO1~30)'!$A$9:$N$38,13,FALSE)</f>
        <v>0</v>
      </c>
      <c r="AC19" s="202"/>
      <c r="AD19" s="202"/>
      <c r="AE19" s="202"/>
      <c r="AF19" s="202"/>
      <c r="AG19" s="202"/>
      <c r="AH19" s="202"/>
      <c r="AK19">
        <f t="shared" si="1"/>
        <v>3</v>
      </c>
      <c r="AL19">
        <f t="shared" si="2"/>
        <v>0</v>
      </c>
      <c r="AM19">
        <f t="shared" si="3"/>
        <v>0</v>
      </c>
      <c r="AN19">
        <f t="shared" si="4"/>
        <v>0</v>
      </c>
      <c r="AO19">
        <f t="shared" si="5"/>
        <v>0</v>
      </c>
      <c r="AP19">
        <f t="shared" si="6"/>
        <v>0</v>
      </c>
      <c r="AQ19">
        <f t="shared" si="7"/>
        <v>0</v>
      </c>
      <c r="AR19">
        <f t="shared" si="8"/>
        <v>0</v>
      </c>
      <c r="AS19">
        <f t="shared" si="9"/>
        <v>0</v>
      </c>
      <c r="AT19">
        <f t="shared" si="10"/>
        <v>0</v>
      </c>
    </row>
    <row r="20" spans="1:46" ht="19.149999999999999" customHeight="1">
      <c r="A20" s="23"/>
      <c r="B20" s="29">
        <v>4</v>
      </c>
      <c r="C20" s="30">
        <f>VLOOKUP(B20,'参加申込書(NO1~30)'!$A$9:$N$38,2,FALSE)</f>
        <v>0</v>
      </c>
      <c r="D20" s="199">
        <f>VLOOKUP(B20,'参加申込書(NO1~30)'!$A$9:$N$38,4,FALSE)</f>
        <v>0</v>
      </c>
      <c r="E20" s="200"/>
      <c r="F20" s="200"/>
      <c r="G20" s="200"/>
      <c r="H20" s="201"/>
      <c r="I20" s="30">
        <f>VLOOKUP(B20,'参加申込書(NO1~30)'!$A$9:$N$38,6,FALSE)</f>
        <v>0</v>
      </c>
      <c r="J20" s="31">
        <f>VLOOKUP(B20,'参加申込書(NO1~30)'!$A$9:$N$38,12,FALSE)</f>
        <v>0</v>
      </c>
      <c r="K20" s="31">
        <f>VLOOKUP(B20,'参加申込書(NO1~30)'!$A$9:$N$38,13,FALSE)</f>
        <v>0</v>
      </c>
      <c r="L20" s="202"/>
      <c r="M20" s="202"/>
      <c r="N20" s="202"/>
      <c r="O20" s="202"/>
      <c r="P20" s="202"/>
      <c r="Q20" s="202"/>
      <c r="S20" s="29">
        <v>24</v>
      </c>
      <c r="T20" s="30">
        <f>VLOOKUP(S20,'参加申込書(NO1~30)'!$A$9:$N$38,2,FALSE)</f>
        <v>0</v>
      </c>
      <c r="U20" s="199">
        <f>VLOOKUP(S20,'参加申込書(NO1~30)'!$A$9:$N$38,4,FALSE)</f>
        <v>0</v>
      </c>
      <c r="V20" s="200"/>
      <c r="W20" s="200"/>
      <c r="X20" s="200"/>
      <c r="Y20" s="201"/>
      <c r="Z20" s="30">
        <f>VLOOKUP(S20,'参加申込書(NO1~30)'!$A$9:$N$38,6,FALSE)</f>
        <v>0</v>
      </c>
      <c r="AA20" s="31">
        <f>VLOOKUP(S20,'参加申込書(NO1~30)'!$A$9:$N$38,12,FALSE)</f>
        <v>0</v>
      </c>
      <c r="AB20" s="31">
        <f>VLOOKUP(S20,'参加申込書(NO1~30)'!$A$9:$N$38,13,FALSE)</f>
        <v>0</v>
      </c>
      <c r="AC20" s="202"/>
      <c r="AD20" s="202"/>
      <c r="AE20" s="202"/>
      <c r="AF20" s="202"/>
      <c r="AG20" s="202"/>
      <c r="AH20" s="202"/>
      <c r="AK20">
        <f t="shared" si="1"/>
        <v>4</v>
      </c>
      <c r="AL20">
        <f t="shared" si="2"/>
        <v>0</v>
      </c>
      <c r="AM20">
        <f t="shared" si="3"/>
        <v>0</v>
      </c>
      <c r="AN20">
        <f t="shared" si="4"/>
        <v>0</v>
      </c>
      <c r="AO20">
        <f t="shared" si="5"/>
        <v>0</v>
      </c>
      <c r="AP20">
        <f t="shared" si="6"/>
        <v>0</v>
      </c>
      <c r="AQ20">
        <f t="shared" si="7"/>
        <v>0</v>
      </c>
      <c r="AR20">
        <f t="shared" si="8"/>
        <v>0</v>
      </c>
      <c r="AS20">
        <f t="shared" si="9"/>
        <v>0</v>
      </c>
      <c r="AT20">
        <f t="shared" si="10"/>
        <v>0</v>
      </c>
    </row>
    <row r="21" spans="1:46" ht="19.149999999999999" customHeight="1">
      <c r="A21" s="23"/>
      <c r="B21" s="29">
        <v>5</v>
      </c>
      <c r="C21" s="30">
        <f>VLOOKUP(B21,'参加申込書(NO1~30)'!$A$9:$N$38,2,FALSE)</f>
        <v>0</v>
      </c>
      <c r="D21" s="199">
        <f>VLOOKUP(B21,'参加申込書(NO1~30)'!$A$9:$N$38,4,FALSE)</f>
        <v>0</v>
      </c>
      <c r="E21" s="200"/>
      <c r="F21" s="200"/>
      <c r="G21" s="200"/>
      <c r="H21" s="201"/>
      <c r="I21" s="30">
        <f>VLOOKUP(B21,'参加申込書(NO1~30)'!$A$9:$N$38,6,FALSE)</f>
        <v>0</v>
      </c>
      <c r="J21" s="31">
        <f>VLOOKUP(B21,'参加申込書(NO1~30)'!$A$9:$N$38,12,FALSE)</f>
        <v>0</v>
      </c>
      <c r="K21" s="31">
        <f>VLOOKUP(B21,'参加申込書(NO1~30)'!$A$9:$N$38,13,FALSE)</f>
        <v>0</v>
      </c>
      <c r="L21" s="202"/>
      <c r="M21" s="202"/>
      <c r="N21" s="202"/>
      <c r="O21" s="202"/>
      <c r="P21" s="202"/>
      <c r="Q21" s="202"/>
      <c r="S21" s="29">
        <v>25</v>
      </c>
      <c r="T21" s="30">
        <f>VLOOKUP(S21,'参加申込書(NO1~30)'!$A$9:$N$38,2,FALSE)</f>
        <v>0</v>
      </c>
      <c r="U21" s="199">
        <f>VLOOKUP(S21,'参加申込書(NO1~30)'!$A$9:$N$38,4,FALSE)</f>
        <v>0</v>
      </c>
      <c r="V21" s="200"/>
      <c r="W21" s="200"/>
      <c r="X21" s="200"/>
      <c r="Y21" s="201"/>
      <c r="Z21" s="30">
        <f>VLOOKUP(S21,'参加申込書(NO1~30)'!$A$9:$N$38,6,FALSE)</f>
        <v>0</v>
      </c>
      <c r="AA21" s="31">
        <f>VLOOKUP(S21,'参加申込書(NO1~30)'!$A$9:$N$38,12,FALSE)</f>
        <v>0</v>
      </c>
      <c r="AB21" s="31">
        <f>VLOOKUP(S21,'参加申込書(NO1~30)'!$A$9:$N$38,13,FALSE)</f>
        <v>0</v>
      </c>
      <c r="AC21" s="202"/>
      <c r="AD21" s="202"/>
      <c r="AE21" s="202"/>
      <c r="AF21" s="202"/>
      <c r="AG21" s="202"/>
      <c r="AH21" s="202"/>
      <c r="AK21">
        <f t="shared" si="1"/>
        <v>5</v>
      </c>
      <c r="AL21">
        <f t="shared" si="2"/>
        <v>0</v>
      </c>
      <c r="AM21">
        <f t="shared" si="3"/>
        <v>0</v>
      </c>
      <c r="AN21">
        <f t="shared" si="4"/>
        <v>0</v>
      </c>
      <c r="AO21">
        <f t="shared" si="5"/>
        <v>0</v>
      </c>
      <c r="AP21">
        <f t="shared" si="6"/>
        <v>0</v>
      </c>
      <c r="AQ21">
        <f t="shared" si="7"/>
        <v>0</v>
      </c>
      <c r="AR21">
        <f t="shared" si="8"/>
        <v>0</v>
      </c>
      <c r="AS21">
        <f t="shared" si="9"/>
        <v>0</v>
      </c>
      <c r="AT21">
        <f t="shared" si="10"/>
        <v>0</v>
      </c>
    </row>
    <row r="22" spans="1:46" ht="19.149999999999999" customHeight="1">
      <c r="A22" s="23"/>
      <c r="B22" s="29">
        <v>6</v>
      </c>
      <c r="C22" s="30">
        <f>VLOOKUP(B22,'参加申込書(NO1~30)'!$A$9:$N$38,2,FALSE)</f>
        <v>0</v>
      </c>
      <c r="D22" s="199">
        <f>VLOOKUP(B22,'参加申込書(NO1~30)'!$A$9:$N$38,4,FALSE)</f>
        <v>0</v>
      </c>
      <c r="E22" s="200"/>
      <c r="F22" s="200"/>
      <c r="G22" s="200"/>
      <c r="H22" s="201"/>
      <c r="I22" s="30">
        <f>VLOOKUP(B22,'参加申込書(NO1~30)'!$A$9:$N$38,6,FALSE)</f>
        <v>0</v>
      </c>
      <c r="J22" s="31">
        <f>VLOOKUP(B22,'参加申込書(NO1~30)'!$A$9:$N$38,12,FALSE)</f>
        <v>0</v>
      </c>
      <c r="K22" s="31">
        <f>VLOOKUP(B22,'参加申込書(NO1~30)'!$A$9:$N$38,13,FALSE)</f>
        <v>0</v>
      </c>
      <c r="L22" s="202"/>
      <c r="M22" s="202"/>
      <c r="N22" s="202"/>
      <c r="O22" s="202"/>
      <c r="P22" s="202"/>
      <c r="Q22" s="202"/>
      <c r="S22" s="29">
        <v>26</v>
      </c>
      <c r="T22" s="30">
        <f>VLOOKUP(S22,'参加申込書(NO1~30)'!$A$9:$N$38,2,FALSE)</f>
        <v>0</v>
      </c>
      <c r="U22" s="199">
        <f>VLOOKUP(S22,'参加申込書(NO1~30)'!$A$9:$N$38,4,FALSE)</f>
        <v>0</v>
      </c>
      <c r="V22" s="200"/>
      <c r="W22" s="200"/>
      <c r="X22" s="200"/>
      <c r="Y22" s="201"/>
      <c r="Z22" s="30">
        <f>VLOOKUP(S22,'参加申込書(NO1~30)'!$A$9:$N$38,6,FALSE)</f>
        <v>0</v>
      </c>
      <c r="AA22" s="31">
        <f>VLOOKUP(S22,'参加申込書(NO1~30)'!$A$9:$N$38,12,FALSE)</f>
        <v>0</v>
      </c>
      <c r="AB22" s="31">
        <f>VLOOKUP(S22,'参加申込書(NO1~30)'!$A$9:$N$38,13,FALSE)</f>
        <v>0</v>
      </c>
      <c r="AC22" s="202"/>
      <c r="AD22" s="202"/>
      <c r="AE22" s="202"/>
      <c r="AF22" s="202"/>
      <c r="AG22" s="202"/>
      <c r="AH22" s="202"/>
      <c r="AK22">
        <f t="shared" si="1"/>
        <v>6</v>
      </c>
      <c r="AL22">
        <f t="shared" si="2"/>
        <v>0</v>
      </c>
      <c r="AM22">
        <f t="shared" si="3"/>
        <v>0</v>
      </c>
      <c r="AN22">
        <f t="shared" si="4"/>
        <v>0</v>
      </c>
      <c r="AO22">
        <f t="shared" si="5"/>
        <v>0</v>
      </c>
      <c r="AP22">
        <f t="shared" si="6"/>
        <v>0</v>
      </c>
      <c r="AQ22">
        <f t="shared" si="7"/>
        <v>0</v>
      </c>
      <c r="AR22">
        <f t="shared" si="8"/>
        <v>0</v>
      </c>
      <c r="AS22">
        <f t="shared" si="9"/>
        <v>0</v>
      </c>
      <c r="AT22">
        <f t="shared" si="10"/>
        <v>0</v>
      </c>
    </row>
    <row r="23" spans="1:46" ht="19.149999999999999" customHeight="1">
      <c r="A23" s="23"/>
      <c r="B23" s="29">
        <v>7</v>
      </c>
      <c r="C23" s="30">
        <f>VLOOKUP(B23,'参加申込書(NO1~30)'!$A$9:$N$38,2,FALSE)</f>
        <v>0</v>
      </c>
      <c r="D23" s="199">
        <f>VLOOKUP(B23,'参加申込書(NO1~30)'!$A$9:$N$38,4,FALSE)</f>
        <v>0</v>
      </c>
      <c r="E23" s="200"/>
      <c r="F23" s="200"/>
      <c r="G23" s="200"/>
      <c r="H23" s="201"/>
      <c r="I23" s="30">
        <f>VLOOKUP(B23,'参加申込書(NO1~30)'!$A$9:$N$38,6,FALSE)</f>
        <v>0</v>
      </c>
      <c r="J23" s="31">
        <f>VLOOKUP(B23,'参加申込書(NO1~30)'!$A$9:$N$38,12,FALSE)</f>
        <v>0</v>
      </c>
      <c r="K23" s="31">
        <f>VLOOKUP(B23,'参加申込書(NO1~30)'!$A$9:$N$38,13,FALSE)</f>
        <v>0</v>
      </c>
      <c r="L23" s="202"/>
      <c r="M23" s="202"/>
      <c r="N23" s="202"/>
      <c r="O23" s="202"/>
      <c r="P23" s="202"/>
      <c r="Q23" s="202"/>
      <c r="S23" s="29">
        <v>27</v>
      </c>
      <c r="T23" s="30">
        <f>VLOOKUP(S23,'参加申込書(NO1~30)'!$A$9:$N$38,2,FALSE)</f>
        <v>0</v>
      </c>
      <c r="U23" s="199">
        <f>VLOOKUP(S23,'参加申込書(NO1~30)'!$A$9:$N$38,4,FALSE)</f>
        <v>0</v>
      </c>
      <c r="V23" s="200"/>
      <c r="W23" s="200"/>
      <c r="X23" s="200"/>
      <c r="Y23" s="201"/>
      <c r="Z23" s="30">
        <f>VLOOKUP(S23,'参加申込書(NO1~30)'!$A$9:$N$38,6,FALSE)</f>
        <v>0</v>
      </c>
      <c r="AA23" s="31">
        <f>VLOOKUP(S23,'参加申込書(NO1~30)'!$A$9:$N$38,12,FALSE)</f>
        <v>0</v>
      </c>
      <c r="AB23" s="31">
        <f>VLOOKUP(S23,'参加申込書(NO1~30)'!$A$9:$N$38,13,FALSE)</f>
        <v>0</v>
      </c>
      <c r="AC23" s="202"/>
      <c r="AD23" s="202"/>
      <c r="AE23" s="202"/>
      <c r="AF23" s="202"/>
      <c r="AG23" s="202"/>
      <c r="AH23" s="202"/>
      <c r="AK23">
        <f t="shared" si="1"/>
        <v>7</v>
      </c>
      <c r="AL23">
        <f t="shared" si="2"/>
        <v>0</v>
      </c>
      <c r="AM23">
        <f t="shared" si="3"/>
        <v>0</v>
      </c>
      <c r="AN23">
        <f t="shared" si="4"/>
        <v>0</v>
      </c>
      <c r="AO23">
        <f t="shared" si="5"/>
        <v>0</v>
      </c>
      <c r="AP23">
        <f t="shared" si="6"/>
        <v>0</v>
      </c>
      <c r="AQ23">
        <f t="shared" si="7"/>
        <v>0</v>
      </c>
      <c r="AR23">
        <f t="shared" si="8"/>
        <v>0</v>
      </c>
      <c r="AS23">
        <f t="shared" si="9"/>
        <v>0</v>
      </c>
      <c r="AT23">
        <f t="shared" si="10"/>
        <v>0</v>
      </c>
    </row>
    <row r="24" spans="1:46" ht="19.149999999999999" customHeight="1">
      <c r="A24" s="23"/>
      <c r="B24" s="29">
        <v>8</v>
      </c>
      <c r="C24" s="30">
        <f>VLOOKUP(B24,'参加申込書(NO1~30)'!$A$9:$N$38,2,FALSE)</f>
        <v>0</v>
      </c>
      <c r="D24" s="199">
        <f>VLOOKUP(B24,'参加申込書(NO1~30)'!$A$9:$N$38,4,FALSE)</f>
        <v>0</v>
      </c>
      <c r="E24" s="200"/>
      <c r="F24" s="200"/>
      <c r="G24" s="200"/>
      <c r="H24" s="201"/>
      <c r="I24" s="30">
        <f>VLOOKUP(B24,'参加申込書(NO1~30)'!$A$9:$N$38,6,FALSE)</f>
        <v>0</v>
      </c>
      <c r="J24" s="31">
        <f>VLOOKUP(B24,'参加申込書(NO1~30)'!$A$9:$N$38,12,FALSE)</f>
        <v>0</v>
      </c>
      <c r="K24" s="31">
        <f>VLOOKUP(B24,'参加申込書(NO1~30)'!$A$9:$N$38,13,FALSE)</f>
        <v>0</v>
      </c>
      <c r="L24" s="202"/>
      <c r="M24" s="202"/>
      <c r="N24" s="202"/>
      <c r="O24" s="202"/>
      <c r="P24" s="202"/>
      <c r="Q24" s="202"/>
      <c r="S24" s="29">
        <v>28</v>
      </c>
      <c r="T24" s="30">
        <f>VLOOKUP(S24,'参加申込書(NO1~30)'!$A$9:$N$38,2,FALSE)</f>
        <v>0</v>
      </c>
      <c r="U24" s="199">
        <f>VLOOKUP(S24,'参加申込書(NO1~30)'!$A$9:$N$38,4,FALSE)</f>
        <v>0</v>
      </c>
      <c r="V24" s="200"/>
      <c r="W24" s="200"/>
      <c r="X24" s="200"/>
      <c r="Y24" s="201"/>
      <c r="Z24" s="30">
        <f>VLOOKUP(S24,'参加申込書(NO1~30)'!$A$9:$N$38,6,FALSE)</f>
        <v>0</v>
      </c>
      <c r="AA24" s="31">
        <f>VLOOKUP(S24,'参加申込書(NO1~30)'!$A$9:$N$38,12,FALSE)</f>
        <v>0</v>
      </c>
      <c r="AB24" s="31">
        <f>VLOOKUP(S24,'参加申込書(NO1~30)'!$A$9:$N$38,13,FALSE)</f>
        <v>0</v>
      </c>
      <c r="AC24" s="202"/>
      <c r="AD24" s="202"/>
      <c r="AE24" s="202"/>
      <c r="AF24" s="202"/>
      <c r="AG24" s="202"/>
      <c r="AH24" s="202"/>
      <c r="AK24">
        <f t="shared" si="1"/>
        <v>8</v>
      </c>
      <c r="AL24">
        <f t="shared" si="2"/>
        <v>0</v>
      </c>
      <c r="AM24">
        <f t="shared" si="3"/>
        <v>0</v>
      </c>
      <c r="AN24">
        <f t="shared" si="4"/>
        <v>0</v>
      </c>
      <c r="AO24">
        <f t="shared" si="5"/>
        <v>0</v>
      </c>
      <c r="AP24">
        <f t="shared" si="6"/>
        <v>0</v>
      </c>
      <c r="AQ24">
        <f t="shared" si="7"/>
        <v>0</v>
      </c>
      <c r="AR24">
        <f t="shared" si="8"/>
        <v>0</v>
      </c>
      <c r="AS24">
        <f t="shared" si="9"/>
        <v>0</v>
      </c>
      <c r="AT24">
        <f t="shared" si="10"/>
        <v>0</v>
      </c>
    </row>
    <row r="25" spans="1:46" ht="19.149999999999999" customHeight="1">
      <c r="A25" s="23"/>
      <c r="B25" s="29">
        <v>9</v>
      </c>
      <c r="C25" s="30">
        <f>VLOOKUP(B25,'参加申込書(NO1~30)'!$A$9:$N$38,2,FALSE)</f>
        <v>0</v>
      </c>
      <c r="D25" s="199">
        <f>VLOOKUP(B25,'参加申込書(NO1~30)'!$A$9:$N$38,4,FALSE)</f>
        <v>0</v>
      </c>
      <c r="E25" s="200"/>
      <c r="F25" s="200"/>
      <c r="G25" s="200"/>
      <c r="H25" s="201"/>
      <c r="I25" s="30">
        <f>VLOOKUP(B25,'参加申込書(NO1~30)'!$A$9:$N$38,6,FALSE)</f>
        <v>0</v>
      </c>
      <c r="J25" s="31">
        <f>VLOOKUP(B25,'参加申込書(NO1~30)'!$A$9:$N$38,12,FALSE)</f>
        <v>0</v>
      </c>
      <c r="K25" s="31">
        <f>VLOOKUP(B25,'参加申込書(NO1~30)'!$A$9:$N$38,13,FALSE)</f>
        <v>0</v>
      </c>
      <c r="L25" s="202"/>
      <c r="M25" s="202"/>
      <c r="N25" s="202"/>
      <c r="O25" s="202"/>
      <c r="P25" s="202"/>
      <c r="Q25" s="202"/>
      <c r="S25" s="29">
        <v>29</v>
      </c>
      <c r="T25" s="30">
        <f>VLOOKUP(S25,'参加申込書(NO1~30)'!$A$9:$N$38,2,FALSE)</f>
        <v>0</v>
      </c>
      <c r="U25" s="199">
        <f>VLOOKUP(S25,'参加申込書(NO1~30)'!$A$9:$N$38,4,FALSE)</f>
        <v>0</v>
      </c>
      <c r="V25" s="200"/>
      <c r="W25" s="200"/>
      <c r="X25" s="200"/>
      <c r="Y25" s="201"/>
      <c r="Z25" s="30">
        <f>VLOOKUP(S25,'参加申込書(NO1~30)'!$A$9:$N$38,6,FALSE)</f>
        <v>0</v>
      </c>
      <c r="AA25" s="31">
        <f>VLOOKUP(S25,'参加申込書(NO1~30)'!$A$9:$N$38,12,FALSE)</f>
        <v>0</v>
      </c>
      <c r="AB25" s="31">
        <f>VLOOKUP(S25,'参加申込書(NO1~30)'!$A$9:$N$38,13,FALSE)</f>
        <v>0</v>
      </c>
      <c r="AC25" s="202"/>
      <c r="AD25" s="202"/>
      <c r="AE25" s="202"/>
      <c r="AF25" s="202"/>
      <c r="AG25" s="202"/>
      <c r="AH25" s="202"/>
      <c r="AK25">
        <f t="shared" si="1"/>
        <v>9</v>
      </c>
      <c r="AL25">
        <f t="shared" si="2"/>
        <v>0</v>
      </c>
      <c r="AM25">
        <f t="shared" si="3"/>
        <v>0</v>
      </c>
      <c r="AN25">
        <f t="shared" si="4"/>
        <v>0</v>
      </c>
      <c r="AO25">
        <f t="shared" si="5"/>
        <v>0</v>
      </c>
      <c r="AP25">
        <f t="shared" si="6"/>
        <v>0</v>
      </c>
      <c r="AQ25">
        <f t="shared" si="7"/>
        <v>0</v>
      </c>
      <c r="AR25">
        <f t="shared" si="8"/>
        <v>0</v>
      </c>
      <c r="AS25">
        <f t="shared" si="9"/>
        <v>0</v>
      </c>
      <c r="AT25">
        <f t="shared" si="10"/>
        <v>0</v>
      </c>
    </row>
    <row r="26" spans="1:46" ht="19.149999999999999" customHeight="1">
      <c r="A26" s="23"/>
      <c r="B26" s="29">
        <v>10</v>
      </c>
      <c r="C26" s="30">
        <f>VLOOKUP(B26,'参加申込書(NO1~30)'!$A$9:$N$38,2,FALSE)</f>
        <v>0</v>
      </c>
      <c r="D26" s="199">
        <f>VLOOKUP(B26,'参加申込書(NO1~30)'!$A$9:$N$38,4,FALSE)</f>
        <v>0</v>
      </c>
      <c r="E26" s="200"/>
      <c r="F26" s="200"/>
      <c r="G26" s="200"/>
      <c r="H26" s="201"/>
      <c r="I26" s="30">
        <f>VLOOKUP(B26,'参加申込書(NO1~30)'!$A$9:$N$38,6,FALSE)</f>
        <v>0</v>
      </c>
      <c r="J26" s="31">
        <f>VLOOKUP(B26,'参加申込書(NO1~30)'!$A$9:$N$38,12,FALSE)</f>
        <v>0</v>
      </c>
      <c r="K26" s="31">
        <f>VLOOKUP(B26,'参加申込書(NO1~30)'!$A$9:$N$38,13,FALSE)</f>
        <v>0</v>
      </c>
      <c r="L26" s="202"/>
      <c r="M26" s="202"/>
      <c r="N26" s="202"/>
      <c r="O26" s="202"/>
      <c r="P26" s="202"/>
      <c r="Q26" s="202"/>
      <c r="S26" s="29">
        <v>30</v>
      </c>
      <c r="T26" s="30">
        <f>VLOOKUP(S26,'参加申込書(NO1~30)'!$A$9:$N$38,2,FALSE)</f>
        <v>0</v>
      </c>
      <c r="U26" s="199">
        <f>VLOOKUP(S26,'参加申込書(NO1~30)'!$A$9:$N$38,4,FALSE)</f>
        <v>0</v>
      </c>
      <c r="V26" s="200"/>
      <c r="W26" s="200"/>
      <c r="X26" s="200"/>
      <c r="Y26" s="201"/>
      <c r="Z26" s="30">
        <f>VLOOKUP(S26,'参加申込書(NO1~30)'!$A$9:$N$38,6,FALSE)</f>
        <v>0</v>
      </c>
      <c r="AA26" s="31">
        <f>VLOOKUP(S26,'参加申込書(NO1~30)'!$A$9:$N$38,12,FALSE)</f>
        <v>0</v>
      </c>
      <c r="AB26" s="31">
        <f>VLOOKUP(S26,'参加申込書(NO1~30)'!$A$9:$N$38,13,FALSE)</f>
        <v>0</v>
      </c>
      <c r="AC26" s="202"/>
      <c r="AD26" s="202"/>
      <c r="AE26" s="202"/>
      <c r="AF26" s="202"/>
      <c r="AG26" s="202"/>
      <c r="AH26" s="202"/>
      <c r="AK26">
        <f t="shared" si="1"/>
        <v>10</v>
      </c>
      <c r="AL26">
        <f t="shared" si="2"/>
        <v>0</v>
      </c>
      <c r="AM26">
        <f t="shared" si="3"/>
        <v>0</v>
      </c>
      <c r="AN26">
        <f t="shared" si="4"/>
        <v>0</v>
      </c>
      <c r="AO26">
        <f t="shared" si="5"/>
        <v>0</v>
      </c>
      <c r="AP26">
        <f t="shared" si="6"/>
        <v>0</v>
      </c>
      <c r="AQ26">
        <f t="shared" si="7"/>
        <v>0</v>
      </c>
      <c r="AR26">
        <f t="shared" si="8"/>
        <v>0</v>
      </c>
      <c r="AS26">
        <f t="shared" si="9"/>
        <v>0</v>
      </c>
      <c r="AT26">
        <f t="shared" si="10"/>
        <v>0</v>
      </c>
    </row>
    <row r="27" spans="1:46" ht="19.149999999999999" customHeight="1">
      <c r="A27" s="23"/>
      <c r="B27" s="29">
        <v>11</v>
      </c>
      <c r="C27" s="30">
        <f>VLOOKUP(B27,'参加申込書(NO1~30)'!$A$9:$N$38,2,FALSE)</f>
        <v>0</v>
      </c>
      <c r="D27" s="199">
        <f>VLOOKUP(B27,'参加申込書(NO1~30)'!$A$9:$N$38,4,FALSE)</f>
        <v>0</v>
      </c>
      <c r="E27" s="200"/>
      <c r="F27" s="200"/>
      <c r="G27" s="200"/>
      <c r="H27" s="201"/>
      <c r="I27" s="30">
        <f>VLOOKUP(B27,'参加申込書(NO1~30)'!$A$9:$N$38,6,FALSE)</f>
        <v>0</v>
      </c>
      <c r="J27" s="31">
        <f>VLOOKUP(B27,'参加申込書(NO1~30)'!$A$9:$N$38,12,FALSE)</f>
        <v>0</v>
      </c>
      <c r="K27" s="31">
        <f>VLOOKUP(B27,'参加申込書(NO1~30)'!$A$9:$N$38,13,FALSE)</f>
        <v>0</v>
      </c>
      <c r="L27" s="202"/>
      <c r="M27" s="202"/>
      <c r="N27" s="202"/>
      <c r="O27" s="202"/>
      <c r="P27" s="202"/>
      <c r="Q27" s="202"/>
      <c r="S27" s="29">
        <v>31</v>
      </c>
      <c r="T27" s="30">
        <f>VLOOKUP(S27,'参加申込書(NO31~60)'!$A$9:$N$38,2,FALSE)</f>
        <v>0</v>
      </c>
      <c r="U27" s="199">
        <f>VLOOKUP(S27,'参加申込書(NO31~60)'!$A$9:$N$38,4,FALSE)</f>
        <v>0</v>
      </c>
      <c r="V27" s="200"/>
      <c r="W27" s="200"/>
      <c r="X27" s="200"/>
      <c r="Y27" s="201"/>
      <c r="Z27" s="30">
        <f>VLOOKUP(S27,'参加申込書(NO31~60)'!$A$9:$N$38,6,FALSE)</f>
        <v>0</v>
      </c>
      <c r="AA27" s="31">
        <f>VLOOKUP(S27,'参加申込書(NO31~60)'!$A$9:$N$38,12,FALSE)</f>
        <v>0</v>
      </c>
      <c r="AB27" s="31">
        <f>VLOOKUP(S27,'参加申込書(NO31~60)'!$A$9:$N$38,13,FALSE)</f>
        <v>0</v>
      </c>
      <c r="AC27" s="202"/>
      <c r="AD27" s="202"/>
      <c r="AE27" s="202"/>
      <c r="AF27" s="202"/>
      <c r="AG27" s="202"/>
      <c r="AH27" s="202"/>
      <c r="AK27">
        <f t="shared" si="1"/>
        <v>11</v>
      </c>
      <c r="AL27">
        <f t="shared" si="2"/>
        <v>0</v>
      </c>
      <c r="AM27">
        <f t="shared" si="3"/>
        <v>0</v>
      </c>
      <c r="AN27">
        <f t="shared" si="4"/>
        <v>0</v>
      </c>
      <c r="AO27">
        <f t="shared" si="5"/>
        <v>0</v>
      </c>
      <c r="AP27">
        <f t="shared" si="6"/>
        <v>0</v>
      </c>
      <c r="AQ27">
        <f t="shared" si="7"/>
        <v>0</v>
      </c>
      <c r="AR27">
        <f t="shared" si="8"/>
        <v>0</v>
      </c>
      <c r="AS27">
        <f t="shared" si="9"/>
        <v>0</v>
      </c>
      <c r="AT27">
        <f t="shared" si="10"/>
        <v>0</v>
      </c>
    </row>
    <row r="28" spans="1:46" ht="19.149999999999999" customHeight="1">
      <c r="A28" s="23"/>
      <c r="B28" s="29">
        <v>12</v>
      </c>
      <c r="C28" s="30">
        <f>VLOOKUP(B28,'参加申込書(NO1~30)'!$A$9:$N$38,2,FALSE)</f>
        <v>0</v>
      </c>
      <c r="D28" s="199">
        <f>VLOOKUP(B28,'参加申込書(NO1~30)'!$A$9:$N$38,4,FALSE)</f>
        <v>0</v>
      </c>
      <c r="E28" s="200"/>
      <c r="F28" s="200"/>
      <c r="G28" s="200"/>
      <c r="H28" s="201"/>
      <c r="I28" s="30">
        <f>VLOOKUP(B28,'参加申込書(NO1~30)'!$A$9:$N$38,6,FALSE)</f>
        <v>0</v>
      </c>
      <c r="J28" s="31">
        <f>VLOOKUP(B28,'参加申込書(NO1~30)'!$A$9:$N$38,12,FALSE)</f>
        <v>0</v>
      </c>
      <c r="K28" s="31">
        <f>VLOOKUP(B28,'参加申込書(NO1~30)'!$A$9:$N$38,13,FALSE)</f>
        <v>0</v>
      </c>
      <c r="L28" s="202"/>
      <c r="M28" s="202"/>
      <c r="N28" s="202"/>
      <c r="O28" s="202"/>
      <c r="P28" s="202"/>
      <c r="Q28" s="202"/>
      <c r="S28" s="29">
        <v>32</v>
      </c>
      <c r="T28" s="30">
        <f>VLOOKUP(S28,'参加申込書(NO31~60)'!$A$9:$N$38,2,FALSE)</f>
        <v>0</v>
      </c>
      <c r="U28" s="199">
        <f>VLOOKUP(S28,'参加申込書(NO31~60)'!$A$9:$N$38,4,FALSE)</f>
        <v>0</v>
      </c>
      <c r="V28" s="200"/>
      <c r="W28" s="200"/>
      <c r="X28" s="200"/>
      <c r="Y28" s="201"/>
      <c r="Z28" s="30">
        <f>VLOOKUP(S28,'参加申込書(NO31~60)'!$A$9:$N$38,6,FALSE)</f>
        <v>0</v>
      </c>
      <c r="AA28" s="31">
        <f>VLOOKUP(S28,'参加申込書(NO31~60)'!$A$9:$N$38,12,FALSE)</f>
        <v>0</v>
      </c>
      <c r="AB28" s="31">
        <f>VLOOKUP(S28,'参加申込書(NO31~60)'!$A$9:$N$38,13,FALSE)</f>
        <v>0</v>
      </c>
      <c r="AC28" s="202"/>
      <c r="AD28" s="202"/>
      <c r="AE28" s="202"/>
      <c r="AF28" s="202"/>
      <c r="AG28" s="202"/>
      <c r="AH28" s="202"/>
      <c r="AK28">
        <f t="shared" si="1"/>
        <v>12</v>
      </c>
      <c r="AL28">
        <f t="shared" si="2"/>
        <v>0</v>
      </c>
      <c r="AM28">
        <f t="shared" si="3"/>
        <v>0</v>
      </c>
      <c r="AN28">
        <f t="shared" si="4"/>
        <v>0</v>
      </c>
      <c r="AO28">
        <f t="shared" si="5"/>
        <v>0</v>
      </c>
      <c r="AP28">
        <f t="shared" si="6"/>
        <v>0</v>
      </c>
      <c r="AQ28">
        <f t="shared" si="7"/>
        <v>0</v>
      </c>
      <c r="AR28">
        <f t="shared" si="8"/>
        <v>0</v>
      </c>
      <c r="AS28">
        <f t="shared" si="9"/>
        <v>0</v>
      </c>
      <c r="AT28">
        <f t="shared" si="10"/>
        <v>0</v>
      </c>
    </row>
    <row r="29" spans="1:46" ht="19.149999999999999" customHeight="1">
      <c r="A29" s="23"/>
      <c r="B29" s="29">
        <v>13</v>
      </c>
      <c r="C29" s="30">
        <f>VLOOKUP(B29,'参加申込書(NO1~30)'!$A$9:$N$38,2,FALSE)</f>
        <v>0</v>
      </c>
      <c r="D29" s="199">
        <f>VLOOKUP(B29,'参加申込書(NO1~30)'!$A$9:$N$38,4,FALSE)</f>
        <v>0</v>
      </c>
      <c r="E29" s="200"/>
      <c r="F29" s="200"/>
      <c r="G29" s="200"/>
      <c r="H29" s="201"/>
      <c r="I29" s="30">
        <f>VLOOKUP(B29,'参加申込書(NO1~30)'!$A$9:$N$38,6,FALSE)</f>
        <v>0</v>
      </c>
      <c r="J29" s="31">
        <f>VLOOKUP(B29,'参加申込書(NO1~30)'!$A$9:$N$38,12,FALSE)</f>
        <v>0</v>
      </c>
      <c r="K29" s="31">
        <f>VLOOKUP(B29,'参加申込書(NO1~30)'!$A$9:$N$38,13,FALSE)</f>
        <v>0</v>
      </c>
      <c r="L29" s="202"/>
      <c r="M29" s="202"/>
      <c r="N29" s="202"/>
      <c r="O29" s="202"/>
      <c r="P29" s="202"/>
      <c r="Q29" s="202"/>
      <c r="S29" s="29">
        <v>33</v>
      </c>
      <c r="T29" s="30">
        <f>VLOOKUP(S29,'参加申込書(NO31~60)'!$A$9:$N$38,2,FALSE)</f>
        <v>0</v>
      </c>
      <c r="U29" s="199">
        <f>VLOOKUP(S29,'参加申込書(NO31~60)'!$A$9:$N$38,4,FALSE)</f>
        <v>0</v>
      </c>
      <c r="V29" s="200"/>
      <c r="W29" s="200"/>
      <c r="X29" s="200"/>
      <c r="Y29" s="201"/>
      <c r="Z29" s="30">
        <f>VLOOKUP(S29,'参加申込書(NO31~60)'!$A$9:$N$38,6,FALSE)</f>
        <v>0</v>
      </c>
      <c r="AA29" s="31">
        <f>VLOOKUP(S29,'参加申込書(NO31~60)'!$A$9:$N$38,12,FALSE)</f>
        <v>0</v>
      </c>
      <c r="AB29" s="31">
        <f>VLOOKUP(S29,'参加申込書(NO31~60)'!$A$9:$N$38,13,FALSE)</f>
        <v>0</v>
      </c>
      <c r="AC29" s="202"/>
      <c r="AD29" s="202"/>
      <c r="AE29" s="202"/>
      <c r="AF29" s="202"/>
      <c r="AG29" s="202"/>
      <c r="AH29" s="202"/>
      <c r="AK29">
        <f t="shared" si="1"/>
        <v>13</v>
      </c>
      <c r="AL29">
        <f t="shared" si="2"/>
        <v>0</v>
      </c>
      <c r="AM29">
        <f t="shared" si="3"/>
        <v>0</v>
      </c>
      <c r="AN29">
        <f t="shared" si="4"/>
        <v>0</v>
      </c>
      <c r="AO29">
        <f t="shared" si="5"/>
        <v>0</v>
      </c>
      <c r="AP29">
        <f t="shared" si="6"/>
        <v>0</v>
      </c>
      <c r="AQ29">
        <f t="shared" si="7"/>
        <v>0</v>
      </c>
      <c r="AR29">
        <f t="shared" si="8"/>
        <v>0</v>
      </c>
      <c r="AS29">
        <f t="shared" si="9"/>
        <v>0</v>
      </c>
      <c r="AT29">
        <f t="shared" si="10"/>
        <v>0</v>
      </c>
    </row>
    <row r="30" spans="1:46" ht="19.149999999999999" customHeight="1">
      <c r="A30" s="23"/>
      <c r="B30" s="29">
        <v>14</v>
      </c>
      <c r="C30" s="30">
        <f>VLOOKUP(B30,'参加申込書(NO1~30)'!$A$9:$N$38,2,FALSE)</f>
        <v>0</v>
      </c>
      <c r="D30" s="199">
        <f>VLOOKUP(B30,'参加申込書(NO1~30)'!$A$9:$N$38,4,FALSE)</f>
        <v>0</v>
      </c>
      <c r="E30" s="200"/>
      <c r="F30" s="200"/>
      <c r="G30" s="200"/>
      <c r="H30" s="201"/>
      <c r="I30" s="30">
        <f>VLOOKUP(B30,'参加申込書(NO1~30)'!$A$9:$N$38,6,FALSE)</f>
        <v>0</v>
      </c>
      <c r="J30" s="31">
        <f>VLOOKUP(B30,'参加申込書(NO1~30)'!$A$9:$N$38,12,FALSE)</f>
        <v>0</v>
      </c>
      <c r="K30" s="31">
        <f>VLOOKUP(B30,'参加申込書(NO1~30)'!$A$9:$N$38,13,FALSE)</f>
        <v>0</v>
      </c>
      <c r="L30" s="202"/>
      <c r="M30" s="202"/>
      <c r="N30" s="202"/>
      <c r="O30" s="202"/>
      <c r="P30" s="202"/>
      <c r="Q30" s="202"/>
      <c r="S30" s="29">
        <v>34</v>
      </c>
      <c r="T30" s="30">
        <f>VLOOKUP(S30,'参加申込書(NO31~60)'!$A$9:$N$38,2,FALSE)</f>
        <v>0</v>
      </c>
      <c r="U30" s="199">
        <f>VLOOKUP(S30,'参加申込書(NO31~60)'!$A$9:$N$38,4,FALSE)</f>
        <v>0</v>
      </c>
      <c r="V30" s="200"/>
      <c r="W30" s="200"/>
      <c r="X30" s="200"/>
      <c r="Y30" s="201"/>
      <c r="Z30" s="30">
        <f>VLOOKUP(S30,'参加申込書(NO31~60)'!$A$9:$N$38,6,FALSE)</f>
        <v>0</v>
      </c>
      <c r="AA30" s="31">
        <f>VLOOKUP(S30,'参加申込書(NO31~60)'!$A$9:$N$38,12,FALSE)</f>
        <v>0</v>
      </c>
      <c r="AB30" s="31">
        <f>VLOOKUP(S30,'参加申込書(NO31~60)'!$A$9:$N$38,13,FALSE)</f>
        <v>0</v>
      </c>
      <c r="AC30" s="202"/>
      <c r="AD30" s="202"/>
      <c r="AE30" s="202"/>
      <c r="AF30" s="202"/>
      <c r="AG30" s="202"/>
      <c r="AH30" s="202"/>
      <c r="AK30">
        <f t="shared" si="1"/>
        <v>14</v>
      </c>
      <c r="AL30">
        <f t="shared" si="2"/>
        <v>0</v>
      </c>
      <c r="AM30">
        <f t="shared" si="3"/>
        <v>0</v>
      </c>
      <c r="AN30">
        <f t="shared" si="4"/>
        <v>0</v>
      </c>
      <c r="AO30">
        <f t="shared" si="5"/>
        <v>0</v>
      </c>
      <c r="AP30">
        <f t="shared" si="6"/>
        <v>0</v>
      </c>
      <c r="AQ30">
        <f t="shared" si="7"/>
        <v>0</v>
      </c>
      <c r="AR30">
        <f t="shared" si="8"/>
        <v>0</v>
      </c>
      <c r="AS30">
        <f t="shared" si="9"/>
        <v>0</v>
      </c>
      <c r="AT30">
        <f t="shared" si="10"/>
        <v>0</v>
      </c>
    </row>
    <row r="31" spans="1:46" ht="19.149999999999999" customHeight="1">
      <c r="A31" s="23"/>
      <c r="B31" s="29">
        <v>15</v>
      </c>
      <c r="C31" s="30">
        <f>VLOOKUP(B31,'参加申込書(NO1~30)'!$A$9:$N$38,2,FALSE)</f>
        <v>0</v>
      </c>
      <c r="D31" s="199">
        <f>VLOOKUP(B31,'参加申込書(NO1~30)'!$A$9:$N$38,4,FALSE)</f>
        <v>0</v>
      </c>
      <c r="E31" s="200"/>
      <c r="F31" s="200"/>
      <c r="G31" s="200"/>
      <c r="H31" s="201"/>
      <c r="I31" s="30">
        <f>VLOOKUP(B31,'参加申込書(NO1~30)'!$A$9:$N$38,6,FALSE)</f>
        <v>0</v>
      </c>
      <c r="J31" s="31">
        <f>VLOOKUP(B31,'参加申込書(NO1~30)'!$A$9:$N$38,12,FALSE)</f>
        <v>0</v>
      </c>
      <c r="K31" s="31">
        <f>VLOOKUP(B31,'参加申込書(NO1~30)'!$A$9:$N$38,13,FALSE)</f>
        <v>0</v>
      </c>
      <c r="L31" s="202"/>
      <c r="M31" s="202"/>
      <c r="N31" s="202"/>
      <c r="O31" s="202"/>
      <c r="P31" s="202"/>
      <c r="Q31" s="202"/>
      <c r="S31" s="29">
        <v>35</v>
      </c>
      <c r="T31" s="30">
        <f>VLOOKUP(S31,'参加申込書(NO31~60)'!$A$9:$N$38,2,FALSE)</f>
        <v>0</v>
      </c>
      <c r="U31" s="199">
        <f>VLOOKUP(S31,'参加申込書(NO31~60)'!$A$9:$N$38,4,FALSE)</f>
        <v>0</v>
      </c>
      <c r="V31" s="200"/>
      <c r="W31" s="200"/>
      <c r="X31" s="200"/>
      <c r="Y31" s="201"/>
      <c r="Z31" s="30">
        <f>VLOOKUP(S31,'参加申込書(NO31~60)'!$A$9:$N$38,6,FALSE)</f>
        <v>0</v>
      </c>
      <c r="AA31" s="31">
        <f>VLOOKUP(S31,'参加申込書(NO31~60)'!$A$9:$N$38,12,FALSE)</f>
        <v>0</v>
      </c>
      <c r="AB31" s="31">
        <f>VLOOKUP(S31,'参加申込書(NO31~60)'!$A$9:$N$38,13,FALSE)</f>
        <v>0</v>
      </c>
      <c r="AC31" s="202"/>
      <c r="AD31" s="202"/>
      <c r="AE31" s="202"/>
      <c r="AF31" s="202"/>
      <c r="AG31" s="202"/>
      <c r="AH31" s="202"/>
      <c r="AK31">
        <f t="shared" si="1"/>
        <v>15</v>
      </c>
      <c r="AL31">
        <f t="shared" si="2"/>
        <v>0</v>
      </c>
      <c r="AM31">
        <f t="shared" si="3"/>
        <v>0</v>
      </c>
      <c r="AN31">
        <f t="shared" si="4"/>
        <v>0</v>
      </c>
      <c r="AO31">
        <f t="shared" si="5"/>
        <v>0</v>
      </c>
      <c r="AP31">
        <f t="shared" si="6"/>
        <v>0</v>
      </c>
      <c r="AQ31">
        <f t="shared" si="7"/>
        <v>0</v>
      </c>
      <c r="AR31">
        <f t="shared" si="8"/>
        <v>0</v>
      </c>
      <c r="AS31">
        <f t="shared" si="9"/>
        <v>0</v>
      </c>
      <c r="AT31">
        <f t="shared" si="10"/>
        <v>0</v>
      </c>
    </row>
    <row r="32" spans="1:46" ht="19.149999999999999" customHeight="1">
      <c r="A32" s="23"/>
      <c r="B32" s="29">
        <v>16</v>
      </c>
      <c r="C32" s="30">
        <f>VLOOKUP(B32,'参加申込書(NO1~30)'!$A$9:$N$38,2,FALSE)</f>
        <v>0</v>
      </c>
      <c r="D32" s="199">
        <f>VLOOKUP(B32,'参加申込書(NO1~30)'!$A$9:$N$38,4,FALSE)</f>
        <v>0</v>
      </c>
      <c r="E32" s="200"/>
      <c r="F32" s="200"/>
      <c r="G32" s="200"/>
      <c r="H32" s="201"/>
      <c r="I32" s="30">
        <f>VLOOKUP(B32,'参加申込書(NO1~30)'!$A$9:$N$38,6,FALSE)</f>
        <v>0</v>
      </c>
      <c r="J32" s="31">
        <f>VLOOKUP(B32,'参加申込書(NO1~30)'!$A$9:$N$38,12,FALSE)</f>
        <v>0</v>
      </c>
      <c r="K32" s="31">
        <f>VLOOKUP(B32,'参加申込書(NO1~30)'!$A$9:$N$38,13,FALSE)</f>
        <v>0</v>
      </c>
      <c r="L32" s="202"/>
      <c r="M32" s="202"/>
      <c r="N32" s="202"/>
      <c r="O32" s="202"/>
      <c r="P32" s="202"/>
      <c r="Q32" s="202"/>
      <c r="S32" s="29">
        <v>36</v>
      </c>
      <c r="T32" s="30">
        <f>VLOOKUP(S32,'参加申込書(NO31~60)'!$A$9:$N$38,2,FALSE)</f>
        <v>0</v>
      </c>
      <c r="U32" s="199">
        <f>VLOOKUP(S32,'参加申込書(NO31~60)'!$A$9:$N$38,4,FALSE)</f>
        <v>0</v>
      </c>
      <c r="V32" s="200"/>
      <c r="W32" s="200"/>
      <c r="X32" s="200"/>
      <c r="Y32" s="201"/>
      <c r="Z32" s="30">
        <f>VLOOKUP(S32,'参加申込書(NO31~60)'!$A$9:$N$38,6,FALSE)</f>
        <v>0</v>
      </c>
      <c r="AA32" s="31">
        <f>VLOOKUP(S32,'参加申込書(NO31~60)'!$A$9:$N$38,12,FALSE)</f>
        <v>0</v>
      </c>
      <c r="AB32" s="31">
        <f>VLOOKUP(S32,'参加申込書(NO31~60)'!$A$9:$N$38,13,FALSE)</f>
        <v>0</v>
      </c>
      <c r="AC32" s="202"/>
      <c r="AD32" s="202"/>
      <c r="AE32" s="202"/>
      <c r="AF32" s="202"/>
      <c r="AG32" s="202"/>
      <c r="AH32" s="202"/>
      <c r="AK32">
        <f t="shared" si="1"/>
        <v>16</v>
      </c>
      <c r="AL32">
        <f t="shared" si="2"/>
        <v>0</v>
      </c>
      <c r="AM32">
        <f t="shared" si="3"/>
        <v>0</v>
      </c>
      <c r="AN32">
        <f t="shared" si="4"/>
        <v>0</v>
      </c>
      <c r="AO32">
        <f t="shared" si="5"/>
        <v>0</v>
      </c>
      <c r="AP32">
        <f t="shared" si="6"/>
        <v>0</v>
      </c>
      <c r="AQ32">
        <f t="shared" si="7"/>
        <v>0</v>
      </c>
      <c r="AR32">
        <f t="shared" si="8"/>
        <v>0</v>
      </c>
      <c r="AS32">
        <f t="shared" si="9"/>
        <v>0</v>
      </c>
      <c r="AT32">
        <f t="shared" si="10"/>
        <v>0</v>
      </c>
    </row>
    <row r="33" spans="1:46" ht="19.149999999999999" customHeight="1">
      <c r="A33" s="23"/>
      <c r="B33" s="29">
        <v>17</v>
      </c>
      <c r="C33" s="30">
        <f>VLOOKUP(B33,'参加申込書(NO1~30)'!$A$9:$N$38,2,FALSE)</f>
        <v>0</v>
      </c>
      <c r="D33" s="199">
        <f>VLOOKUP(B33,'参加申込書(NO1~30)'!$A$9:$N$38,4,FALSE)</f>
        <v>0</v>
      </c>
      <c r="E33" s="200"/>
      <c r="F33" s="200"/>
      <c r="G33" s="200"/>
      <c r="H33" s="201"/>
      <c r="I33" s="30">
        <f>VLOOKUP(B33,'参加申込書(NO1~30)'!$A$9:$N$38,6,FALSE)</f>
        <v>0</v>
      </c>
      <c r="J33" s="31">
        <f>VLOOKUP(B33,'参加申込書(NO1~30)'!$A$9:$N$38,12,FALSE)</f>
        <v>0</v>
      </c>
      <c r="K33" s="31">
        <f>VLOOKUP(B33,'参加申込書(NO1~30)'!$A$9:$N$38,13,FALSE)</f>
        <v>0</v>
      </c>
      <c r="L33" s="202"/>
      <c r="M33" s="202"/>
      <c r="N33" s="202"/>
      <c r="O33" s="202"/>
      <c r="P33" s="202"/>
      <c r="Q33" s="202"/>
      <c r="S33" s="29">
        <v>37</v>
      </c>
      <c r="T33" s="30">
        <f>VLOOKUP(S33,'参加申込書(NO31~60)'!$A$9:$N$38,2,FALSE)</f>
        <v>0</v>
      </c>
      <c r="U33" s="199">
        <f>VLOOKUP(S33,'参加申込書(NO31~60)'!$A$9:$N$38,4,FALSE)</f>
        <v>0</v>
      </c>
      <c r="V33" s="200"/>
      <c r="W33" s="200"/>
      <c r="X33" s="200"/>
      <c r="Y33" s="201"/>
      <c r="Z33" s="30">
        <f>VLOOKUP(S33,'参加申込書(NO31~60)'!$A$9:$N$38,6,FALSE)</f>
        <v>0</v>
      </c>
      <c r="AA33" s="31">
        <f>VLOOKUP(S33,'参加申込書(NO31~60)'!$A$9:$N$38,12,FALSE)</f>
        <v>0</v>
      </c>
      <c r="AB33" s="31">
        <f>VLOOKUP(S33,'参加申込書(NO31~60)'!$A$9:$N$38,13,FALSE)</f>
        <v>0</v>
      </c>
      <c r="AC33" s="202"/>
      <c r="AD33" s="202"/>
      <c r="AE33" s="202"/>
      <c r="AF33" s="202"/>
      <c r="AG33" s="202"/>
      <c r="AH33" s="202"/>
      <c r="AK33">
        <f t="shared" si="1"/>
        <v>17</v>
      </c>
      <c r="AL33">
        <f t="shared" si="2"/>
        <v>0</v>
      </c>
      <c r="AM33">
        <f t="shared" si="3"/>
        <v>0</v>
      </c>
      <c r="AN33">
        <f t="shared" si="4"/>
        <v>0</v>
      </c>
      <c r="AO33">
        <f t="shared" si="5"/>
        <v>0</v>
      </c>
      <c r="AP33">
        <f t="shared" si="6"/>
        <v>0</v>
      </c>
      <c r="AQ33">
        <f t="shared" si="7"/>
        <v>0</v>
      </c>
      <c r="AR33">
        <f t="shared" si="8"/>
        <v>0</v>
      </c>
      <c r="AS33">
        <f t="shared" si="9"/>
        <v>0</v>
      </c>
      <c r="AT33">
        <f t="shared" si="10"/>
        <v>0</v>
      </c>
    </row>
    <row r="34" spans="1:46" ht="19.149999999999999" customHeight="1">
      <c r="A34" s="23"/>
      <c r="B34" s="29">
        <v>18</v>
      </c>
      <c r="C34" s="30">
        <f>VLOOKUP(B34,'参加申込書(NO1~30)'!$A$9:$N$38,2,FALSE)</f>
        <v>0</v>
      </c>
      <c r="D34" s="199">
        <f>VLOOKUP(B34,'参加申込書(NO1~30)'!$A$9:$N$38,4,FALSE)</f>
        <v>0</v>
      </c>
      <c r="E34" s="200"/>
      <c r="F34" s="200"/>
      <c r="G34" s="200"/>
      <c r="H34" s="201"/>
      <c r="I34" s="30">
        <f>VLOOKUP(B34,'参加申込書(NO1~30)'!$A$9:$N$38,6,FALSE)</f>
        <v>0</v>
      </c>
      <c r="J34" s="31">
        <f>VLOOKUP(B34,'参加申込書(NO1~30)'!$A$9:$N$38,12,FALSE)</f>
        <v>0</v>
      </c>
      <c r="K34" s="31">
        <f>VLOOKUP(B34,'参加申込書(NO1~30)'!$A$9:$N$38,13,FALSE)</f>
        <v>0</v>
      </c>
      <c r="L34" s="202"/>
      <c r="M34" s="202"/>
      <c r="N34" s="202"/>
      <c r="O34" s="202"/>
      <c r="P34" s="202"/>
      <c r="Q34" s="202"/>
      <c r="S34" s="29">
        <v>38</v>
      </c>
      <c r="T34" s="30">
        <f>VLOOKUP(S34,'参加申込書(NO31~60)'!$A$9:$N$38,2,FALSE)</f>
        <v>0</v>
      </c>
      <c r="U34" s="199">
        <f>VLOOKUP(S34,'参加申込書(NO31~60)'!$A$9:$N$38,4,FALSE)</f>
        <v>0</v>
      </c>
      <c r="V34" s="200"/>
      <c r="W34" s="200"/>
      <c r="X34" s="200"/>
      <c r="Y34" s="201"/>
      <c r="Z34" s="30">
        <f>VLOOKUP(S34,'参加申込書(NO31~60)'!$A$9:$N$38,6,FALSE)</f>
        <v>0</v>
      </c>
      <c r="AA34" s="31">
        <f>VLOOKUP(S34,'参加申込書(NO31~60)'!$A$9:$N$38,12,FALSE)</f>
        <v>0</v>
      </c>
      <c r="AB34" s="31">
        <f>VLOOKUP(S34,'参加申込書(NO31~60)'!$A$9:$N$38,13,FALSE)</f>
        <v>0</v>
      </c>
      <c r="AC34" s="202"/>
      <c r="AD34" s="202"/>
      <c r="AE34" s="202"/>
      <c r="AF34" s="202"/>
      <c r="AG34" s="202"/>
      <c r="AH34" s="202"/>
      <c r="AK34">
        <f t="shared" si="1"/>
        <v>18</v>
      </c>
      <c r="AL34">
        <f t="shared" si="2"/>
        <v>0</v>
      </c>
      <c r="AM34">
        <f t="shared" si="3"/>
        <v>0</v>
      </c>
      <c r="AN34">
        <f t="shared" si="4"/>
        <v>0</v>
      </c>
      <c r="AO34">
        <f t="shared" si="5"/>
        <v>0</v>
      </c>
      <c r="AP34">
        <f t="shared" si="6"/>
        <v>0</v>
      </c>
      <c r="AQ34">
        <f t="shared" si="7"/>
        <v>0</v>
      </c>
      <c r="AR34">
        <f t="shared" si="8"/>
        <v>0</v>
      </c>
      <c r="AS34">
        <f t="shared" si="9"/>
        <v>0</v>
      </c>
      <c r="AT34">
        <f t="shared" si="10"/>
        <v>0</v>
      </c>
    </row>
    <row r="35" spans="1:46" ht="19.149999999999999" customHeight="1">
      <c r="A35" s="23"/>
      <c r="B35" s="29">
        <v>19</v>
      </c>
      <c r="C35" s="30">
        <f>VLOOKUP(B35,'参加申込書(NO1~30)'!$A$9:$N$38,2,FALSE)</f>
        <v>0</v>
      </c>
      <c r="D35" s="199">
        <f>VLOOKUP(B35,'参加申込書(NO1~30)'!$A$9:$N$38,4,FALSE)</f>
        <v>0</v>
      </c>
      <c r="E35" s="200"/>
      <c r="F35" s="200"/>
      <c r="G35" s="200"/>
      <c r="H35" s="201"/>
      <c r="I35" s="30">
        <f>VLOOKUP(B35,'参加申込書(NO1~30)'!$A$9:$N$38,6,FALSE)</f>
        <v>0</v>
      </c>
      <c r="J35" s="31">
        <f>VLOOKUP(B35,'参加申込書(NO1~30)'!$A$9:$N$38,12,FALSE)</f>
        <v>0</v>
      </c>
      <c r="K35" s="31">
        <f>VLOOKUP(B35,'参加申込書(NO1~30)'!$A$9:$N$38,13,FALSE)</f>
        <v>0</v>
      </c>
      <c r="L35" s="202"/>
      <c r="M35" s="202"/>
      <c r="N35" s="202"/>
      <c r="O35" s="202"/>
      <c r="P35" s="202"/>
      <c r="Q35" s="202"/>
      <c r="S35" s="29">
        <v>39</v>
      </c>
      <c r="T35" s="30">
        <f>VLOOKUP(S35,'参加申込書(NO31~60)'!$A$9:$N$38,2,FALSE)</f>
        <v>0</v>
      </c>
      <c r="U35" s="199">
        <f>VLOOKUP(S35,'参加申込書(NO31~60)'!$A$9:$N$38,4,FALSE)</f>
        <v>0</v>
      </c>
      <c r="V35" s="200"/>
      <c r="W35" s="200"/>
      <c r="X35" s="200"/>
      <c r="Y35" s="201"/>
      <c r="Z35" s="30">
        <f>VLOOKUP(S35,'参加申込書(NO31~60)'!$A$9:$N$38,6,FALSE)</f>
        <v>0</v>
      </c>
      <c r="AA35" s="31">
        <f>VLOOKUP(S35,'参加申込書(NO31~60)'!$A$9:$N$38,12,FALSE)</f>
        <v>0</v>
      </c>
      <c r="AB35" s="31">
        <f>VLOOKUP(S35,'参加申込書(NO31~60)'!$A$9:$N$38,13,FALSE)</f>
        <v>0</v>
      </c>
      <c r="AC35" s="202"/>
      <c r="AD35" s="202"/>
      <c r="AE35" s="202"/>
      <c r="AF35" s="202"/>
      <c r="AG35" s="202"/>
      <c r="AH35" s="202"/>
      <c r="AK35">
        <f t="shared" si="1"/>
        <v>19</v>
      </c>
      <c r="AL35">
        <f t="shared" si="2"/>
        <v>0</v>
      </c>
      <c r="AM35">
        <f t="shared" si="3"/>
        <v>0</v>
      </c>
      <c r="AN35">
        <f t="shared" si="4"/>
        <v>0</v>
      </c>
      <c r="AO35">
        <f t="shared" si="5"/>
        <v>0</v>
      </c>
      <c r="AP35">
        <f t="shared" si="6"/>
        <v>0</v>
      </c>
      <c r="AQ35">
        <f t="shared" si="7"/>
        <v>0</v>
      </c>
      <c r="AR35">
        <f t="shared" si="8"/>
        <v>0</v>
      </c>
      <c r="AS35">
        <f t="shared" si="9"/>
        <v>0</v>
      </c>
      <c r="AT35">
        <f t="shared" si="10"/>
        <v>0</v>
      </c>
    </row>
    <row r="36" spans="1:46" ht="19.149999999999999" customHeight="1">
      <c r="A36" s="23"/>
      <c r="B36" s="29">
        <v>20</v>
      </c>
      <c r="C36" s="30">
        <f>VLOOKUP(B36,'参加申込書(NO1~30)'!$A$9:$N$38,2,FALSE)</f>
        <v>0</v>
      </c>
      <c r="D36" s="199">
        <f>VLOOKUP(B36,'参加申込書(NO1~30)'!$A$9:$N$38,4,FALSE)</f>
        <v>0</v>
      </c>
      <c r="E36" s="200"/>
      <c r="F36" s="200"/>
      <c r="G36" s="200"/>
      <c r="H36" s="201"/>
      <c r="I36" s="30">
        <f>VLOOKUP(B36,'参加申込書(NO1~30)'!$A$9:$N$38,6,FALSE)</f>
        <v>0</v>
      </c>
      <c r="J36" s="31">
        <f>VLOOKUP(B36,'参加申込書(NO1~30)'!$A$9:$N$38,12,FALSE)</f>
        <v>0</v>
      </c>
      <c r="K36" s="31">
        <f>VLOOKUP(B36,'参加申込書(NO1~30)'!$A$9:$N$38,13,FALSE)</f>
        <v>0</v>
      </c>
      <c r="L36" s="202"/>
      <c r="M36" s="202"/>
      <c r="N36" s="202"/>
      <c r="O36" s="202"/>
      <c r="P36" s="202"/>
      <c r="Q36" s="202"/>
      <c r="S36" s="29">
        <v>40</v>
      </c>
      <c r="T36" s="30">
        <f>VLOOKUP(S36,'参加申込書(NO31~60)'!$A$9:$N$38,2,FALSE)</f>
        <v>0</v>
      </c>
      <c r="U36" s="199">
        <f>VLOOKUP(S36,'参加申込書(NO31~60)'!$A$9:$N$38,4,FALSE)</f>
        <v>0</v>
      </c>
      <c r="V36" s="200"/>
      <c r="W36" s="200"/>
      <c r="X36" s="200"/>
      <c r="Y36" s="201"/>
      <c r="Z36" s="30">
        <f>VLOOKUP(S36,'参加申込書(NO31~60)'!$A$9:$N$38,6,FALSE)</f>
        <v>0</v>
      </c>
      <c r="AA36" s="31">
        <f>VLOOKUP(S36,'参加申込書(NO31~60)'!$A$9:$N$38,12,FALSE)</f>
        <v>0</v>
      </c>
      <c r="AB36" s="31">
        <f>VLOOKUP(S36,'参加申込書(NO31~60)'!$A$9:$N$38,13,FALSE)</f>
        <v>0</v>
      </c>
      <c r="AC36" s="202"/>
      <c r="AD36" s="202"/>
      <c r="AE36" s="202"/>
      <c r="AF36" s="202"/>
      <c r="AG36" s="202"/>
      <c r="AH36" s="202"/>
      <c r="AK36">
        <f t="shared" si="1"/>
        <v>20</v>
      </c>
      <c r="AL36">
        <f t="shared" si="2"/>
        <v>0</v>
      </c>
      <c r="AM36">
        <f t="shared" si="3"/>
        <v>0</v>
      </c>
      <c r="AN36">
        <f t="shared" si="4"/>
        <v>0</v>
      </c>
      <c r="AO36">
        <f t="shared" si="5"/>
        <v>0</v>
      </c>
      <c r="AP36">
        <f t="shared" si="6"/>
        <v>0</v>
      </c>
      <c r="AQ36">
        <f t="shared" si="7"/>
        <v>0</v>
      </c>
      <c r="AR36">
        <f t="shared" si="8"/>
        <v>0</v>
      </c>
      <c r="AS36">
        <f t="shared" si="9"/>
        <v>0</v>
      </c>
      <c r="AT36">
        <f t="shared" si="10"/>
        <v>0</v>
      </c>
    </row>
    <row r="37" spans="1:46" ht="13.9" thickBot="1">
      <c r="A37" s="23"/>
      <c r="AK37">
        <f>S17</f>
        <v>21</v>
      </c>
      <c r="AL37">
        <f t="shared" ref="AL37:AT37" si="11">T17</f>
        <v>0</v>
      </c>
      <c r="AM37">
        <f t="shared" si="11"/>
        <v>0</v>
      </c>
      <c r="AN37">
        <f t="shared" si="11"/>
        <v>0</v>
      </c>
      <c r="AO37">
        <f t="shared" si="11"/>
        <v>0</v>
      </c>
      <c r="AP37">
        <f t="shared" si="11"/>
        <v>0</v>
      </c>
      <c r="AQ37">
        <f t="shared" si="11"/>
        <v>0</v>
      </c>
      <c r="AR37">
        <f t="shared" si="11"/>
        <v>0</v>
      </c>
      <c r="AS37">
        <f t="shared" si="11"/>
        <v>0</v>
      </c>
      <c r="AT37">
        <f t="shared" si="11"/>
        <v>0</v>
      </c>
    </row>
    <row r="38" spans="1:46" ht="21" customHeight="1">
      <c r="A38" s="23"/>
      <c r="B38" s="203" t="s">
        <v>112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5"/>
      <c r="AK38">
        <f t="shared" ref="AK38:AK56" si="12">S18</f>
        <v>22</v>
      </c>
      <c r="AL38">
        <f t="shared" ref="AL38:AL56" si="13">T18</f>
        <v>0</v>
      </c>
      <c r="AM38">
        <f t="shared" ref="AM38:AM56" si="14">U18</f>
        <v>0</v>
      </c>
      <c r="AN38">
        <f t="shared" ref="AN38:AN56" si="15">V18</f>
        <v>0</v>
      </c>
      <c r="AO38">
        <f t="shared" ref="AO38:AO56" si="16">W18</f>
        <v>0</v>
      </c>
      <c r="AP38">
        <f t="shared" ref="AP38:AP56" si="17">X18</f>
        <v>0</v>
      </c>
      <c r="AQ38">
        <f t="shared" ref="AQ38:AQ56" si="18">Y18</f>
        <v>0</v>
      </c>
      <c r="AR38">
        <f t="shared" ref="AR38:AR56" si="19">Z18</f>
        <v>0</v>
      </c>
      <c r="AS38">
        <f t="shared" ref="AS38:AS56" si="20">AA18</f>
        <v>0</v>
      </c>
      <c r="AT38">
        <f t="shared" ref="AT38:AT56" si="21">AB18</f>
        <v>0</v>
      </c>
    </row>
    <row r="39" spans="1:46" ht="13.35" customHeight="1">
      <c r="A39" s="23"/>
      <c r="B39" s="206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8"/>
      <c r="AK39">
        <f t="shared" si="12"/>
        <v>23</v>
      </c>
      <c r="AL39">
        <f t="shared" si="13"/>
        <v>0</v>
      </c>
      <c r="AM39">
        <f t="shared" si="14"/>
        <v>0</v>
      </c>
      <c r="AN39">
        <f t="shared" si="15"/>
        <v>0</v>
      </c>
      <c r="AO39">
        <f t="shared" si="16"/>
        <v>0</v>
      </c>
      <c r="AP39">
        <f t="shared" si="17"/>
        <v>0</v>
      </c>
      <c r="AQ39">
        <f t="shared" si="18"/>
        <v>0</v>
      </c>
      <c r="AR39">
        <f t="shared" si="19"/>
        <v>0</v>
      </c>
      <c r="AS39">
        <f t="shared" si="20"/>
        <v>0</v>
      </c>
      <c r="AT39">
        <f t="shared" si="21"/>
        <v>0</v>
      </c>
    </row>
    <row r="40" spans="1:46" ht="13.35" customHeight="1">
      <c r="A40" s="23"/>
      <c r="B40" s="206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  <c r="AE40" s="207"/>
      <c r="AF40" s="207"/>
      <c r="AG40" s="207"/>
      <c r="AH40" s="208"/>
      <c r="AK40">
        <f t="shared" si="12"/>
        <v>24</v>
      </c>
      <c r="AL40">
        <f t="shared" si="13"/>
        <v>0</v>
      </c>
      <c r="AM40">
        <f t="shared" si="14"/>
        <v>0</v>
      </c>
      <c r="AN40">
        <f t="shared" si="15"/>
        <v>0</v>
      </c>
      <c r="AO40">
        <f t="shared" si="16"/>
        <v>0</v>
      </c>
      <c r="AP40">
        <f t="shared" si="17"/>
        <v>0</v>
      </c>
      <c r="AQ40">
        <f t="shared" si="18"/>
        <v>0</v>
      </c>
      <c r="AR40">
        <f t="shared" si="19"/>
        <v>0</v>
      </c>
      <c r="AS40">
        <f t="shared" si="20"/>
        <v>0</v>
      </c>
      <c r="AT40">
        <f t="shared" si="21"/>
        <v>0</v>
      </c>
    </row>
    <row r="41" spans="1:46" ht="13.35" customHeight="1">
      <c r="A41" s="23"/>
      <c r="B41" s="206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  <c r="AF41" s="207"/>
      <c r="AG41" s="207"/>
      <c r="AH41" s="208"/>
      <c r="AK41">
        <f t="shared" si="12"/>
        <v>25</v>
      </c>
      <c r="AL41">
        <f t="shared" si="13"/>
        <v>0</v>
      </c>
      <c r="AM41">
        <f t="shared" si="14"/>
        <v>0</v>
      </c>
      <c r="AN41">
        <f t="shared" si="15"/>
        <v>0</v>
      </c>
      <c r="AO41">
        <f t="shared" si="16"/>
        <v>0</v>
      </c>
      <c r="AP41">
        <f t="shared" si="17"/>
        <v>0</v>
      </c>
      <c r="AQ41">
        <f t="shared" si="18"/>
        <v>0</v>
      </c>
      <c r="AR41">
        <f t="shared" si="19"/>
        <v>0</v>
      </c>
      <c r="AS41">
        <f t="shared" si="20"/>
        <v>0</v>
      </c>
      <c r="AT41">
        <f t="shared" si="21"/>
        <v>0</v>
      </c>
    </row>
    <row r="42" spans="1:46" ht="13.35" customHeight="1">
      <c r="A42" s="23"/>
      <c r="B42" s="206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8"/>
      <c r="AK42">
        <f t="shared" si="12"/>
        <v>26</v>
      </c>
      <c r="AL42">
        <f t="shared" si="13"/>
        <v>0</v>
      </c>
      <c r="AM42">
        <f t="shared" si="14"/>
        <v>0</v>
      </c>
      <c r="AN42">
        <f t="shared" si="15"/>
        <v>0</v>
      </c>
      <c r="AO42">
        <f t="shared" si="16"/>
        <v>0</v>
      </c>
      <c r="AP42">
        <f t="shared" si="17"/>
        <v>0</v>
      </c>
      <c r="AQ42">
        <f t="shared" si="18"/>
        <v>0</v>
      </c>
      <c r="AR42">
        <f t="shared" si="19"/>
        <v>0</v>
      </c>
      <c r="AS42">
        <f t="shared" si="20"/>
        <v>0</v>
      </c>
      <c r="AT42">
        <f t="shared" si="21"/>
        <v>0</v>
      </c>
    </row>
    <row r="43" spans="1:46" ht="13.35" customHeight="1">
      <c r="A43" s="23"/>
      <c r="B43" s="206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8"/>
      <c r="AK43">
        <f t="shared" si="12"/>
        <v>27</v>
      </c>
      <c r="AL43">
        <f t="shared" si="13"/>
        <v>0</v>
      </c>
      <c r="AM43">
        <f t="shared" si="14"/>
        <v>0</v>
      </c>
      <c r="AN43">
        <f t="shared" si="15"/>
        <v>0</v>
      </c>
      <c r="AO43">
        <f t="shared" si="16"/>
        <v>0</v>
      </c>
      <c r="AP43">
        <f t="shared" si="17"/>
        <v>0</v>
      </c>
      <c r="AQ43">
        <f t="shared" si="18"/>
        <v>0</v>
      </c>
      <c r="AR43">
        <f t="shared" si="19"/>
        <v>0</v>
      </c>
      <c r="AS43">
        <f t="shared" si="20"/>
        <v>0</v>
      </c>
      <c r="AT43">
        <f t="shared" si="21"/>
        <v>0</v>
      </c>
    </row>
    <row r="44" spans="1:46" ht="13.35" customHeight="1">
      <c r="A44" s="23"/>
      <c r="B44" s="206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8"/>
      <c r="AK44">
        <f t="shared" si="12"/>
        <v>28</v>
      </c>
      <c r="AL44">
        <f t="shared" si="13"/>
        <v>0</v>
      </c>
      <c r="AM44">
        <f t="shared" si="14"/>
        <v>0</v>
      </c>
      <c r="AN44">
        <f t="shared" si="15"/>
        <v>0</v>
      </c>
      <c r="AO44">
        <f t="shared" si="16"/>
        <v>0</v>
      </c>
      <c r="AP44">
        <f t="shared" si="17"/>
        <v>0</v>
      </c>
      <c r="AQ44">
        <f t="shared" si="18"/>
        <v>0</v>
      </c>
      <c r="AR44">
        <f t="shared" si="19"/>
        <v>0</v>
      </c>
      <c r="AS44">
        <f t="shared" si="20"/>
        <v>0</v>
      </c>
      <c r="AT44">
        <f t="shared" si="21"/>
        <v>0</v>
      </c>
    </row>
    <row r="45" spans="1:46" ht="13.35" customHeight="1">
      <c r="A45" s="23"/>
      <c r="B45" s="206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7"/>
      <c r="AH45" s="208"/>
      <c r="AK45">
        <f t="shared" si="12"/>
        <v>29</v>
      </c>
      <c r="AL45">
        <f t="shared" si="13"/>
        <v>0</v>
      </c>
      <c r="AM45">
        <f t="shared" si="14"/>
        <v>0</v>
      </c>
      <c r="AN45">
        <f t="shared" si="15"/>
        <v>0</v>
      </c>
      <c r="AO45">
        <f t="shared" si="16"/>
        <v>0</v>
      </c>
      <c r="AP45">
        <f t="shared" si="17"/>
        <v>0</v>
      </c>
      <c r="AQ45">
        <f t="shared" si="18"/>
        <v>0</v>
      </c>
      <c r="AR45">
        <f t="shared" si="19"/>
        <v>0</v>
      </c>
      <c r="AS45">
        <f t="shared" si="20"/>
        <v>0</v>
      </c>
      <c r="AT45">
        <f t="shared" si="21"/>
        <v>0</v>
      </c>
    </row>
    <row r="46" spans="1:46" ht="13.35" customHeight="1">
      <c r="A46" s="23"/>
      <c r="B46" s="206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8"/>
      <c r="AK46">
        <f t="shared" si="12"/>
        <v>30</v>
      </c>
      <c r="AL46">
        <f t="shared" si="13"/>
        <v>0</v>
      </c>
      <c r="AM46">
        <f t="shared" si="14"/>
        <v>0</v>
      </c>
      <c r="AN46">
        <f t="shared" si="15"/>
        <v>0</v>
      </c>
      <c r="AO46">
        <f t="shared" si="16"/>
        <v>0</v>
      </c>
      <c r="AP46">
        <f t="shared" si="17"/>
        <v>0</v>
      </c>
      <c r="AQ46">
        <f t="shared" si="18"/>
        <v>0</v>
      </c>
      <c r="AR46">
        <f t="shared" si="19"/>
        <v>0</v>
      </c>
      <c r="AS46">
        <f t="shared" si="20"/>
        <v>0</v>
      </c>
      <c r="AT46">
        <f t="shared" si="21"/>
        <v>0</v>
      </c>
    </row>
    <row r="47" spans="1:46" ht="13.35" customHeight="1">
      <c r="A47" s="23"/>
      <c r="B47" s="206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8"/>
      <c r="AK47">
        <f t="shared" si="12"/>
        <v>31</v>
      </c>
      <c r="AL47">
        <f t="shared" si="13"/>
        <v>0</v>
      </c>
      <c r="AM47">
        <f t="shared" si="14"/>
        <v>0</v>
      </c>
      <c r="AN47">
        <f t="shared" si="15"/>
        <v>0</v>
      </c>
      <c r="AO47">
        <f t="shared" si="16"/>
        <v>0</v>
      </c>
      <c r="AP47">
        <f t="shared" si="17"/>
        <v>0</v>
      </c>
      <c r="AQ47">
        <f t="shared" si="18"/>
        <v>0</v>
      </c>
      <c r="AR47">
        <f t="shared" si="19"/>
        <v>0</v>
      </c>
      <c r="AS47">
        <f t="shared" si="20"/>
        <v>0</v>
      </c>
      <c r="AT47">
        <f t="shared" si="21"/>
        <v>0</v>
      </c>
    </row>
    <row r="48" spans="1:46" ht="13.35" customHeight="1">
      <c r="A48" s="23"/>
      <c r="B48" s="206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8"/>
      <c r="AK48">
        <f t="shared" si="12"/>
        <v>32</v>
      </c>
      <c r="AL48">
        <f t="shared" si="13"/>
        <v>0</v>
      </c>
      <c r="AM48">
        <f t="shared" si="14"/>
        <v>0</v>
      </c>
      <c r="AN48">
        <f t="shared" si="15"/>
        <v>0</v>
      </c>
      <c r="AO48">
        <f t="shared" si="16"/>
        <v>0</v>
      </c>
      <c r="AP48">
        <f t="shared" si="17"/>
        <v>0</v>
      </c>
      <c r="AQ48">
        <f t="shared" si="18"/>
        <v>0</v>
      </c>
      <c r="AR48">
        <f t="shared" si="19"/>
        <v>0</v>
      </c>
      <c r="AS48">
        <f t="shared" si="20"/>
        <v>0</v>
      </c>
      <c r="AT48">
        <f t="shared" si="21"/>
        <v>0</v>
      </c>
    </row>
    <row r="49" spans="1:46" ht="13.35" customHeight="1">
      <c r="A49" s="23"/>
      <c r="B49" s="206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8"/>
      <c r="AK49">
        <f t="shared" si="12"/>
        <v>33</v>
      </c>
      <c r="AL49">
        <f t="shared" si="13"/>
        <v>0</v>
      </c>
      <c r="AM49">
        <f t="shared" si="14"/>
        <v>0</v>
      </c>
      <c r="AN49">
        <f t="shared" si="15"/>
        <v>0</v>
      </c>
      <c r="AO49">
        <f t="shared" si="16"/>
        <v>0</v>
      </c>
      <c r="AP49">
        <f t="shared" si="17"/>
        <v>0</v>
      </c>
      <c r="AQ49">
        <f t="shared" si="18"/>
        <v>0</v>
      </c>
      <c r="AR49">
        <f t="shared" si="19"/>
        <v>0</v>
      </c>
      <c r="AS49">
        <f t="shared" si="20"/>
        <v>0</v>
      </c>
      <c r="AT49">
        <f t="shared" si="21"/>
        <v>0</v>
      </c>
    </row>
    <row r="50" spans="1:46" ht="13.35" customHeight="1">
      <c r="A50" s="23"/>
      <c r="B50" s="206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8"/>
      <c r="AK50">
        <f t="shared" si="12"/>
        <v>34</v>
      </c>
      <c r="AL50">
        <f t="shared" si="13"/>
        <v>0</v>
      </c>
      <c r="AM50">
        <f t="shared" si="14"/>
        <v>0</v>
      </c>
      <c r="AN50">
        <f t="shared" si="15"/>
        <v>0</v>
      </c>
      <c r="AO50">
        <f t="shared" si="16"/>
        <v>0</v>
      </c>
      <c r="AP50">
        <f t="shared" si="17"/>
        <v>0</v>
      </c>
      <c r="AQ50">
        <f t="shared" si="18"/>
        <v>0</v>
      </c>
      <c r="AR50">
        <f t="shared" si="19"/>
        <v>0</v>
      </c>
      <c r="AS50">
        <f t="shared" si="20"/>
        <v>0</v>
      </c>
      <c r="AT50">
        <f t="shared" si="21"/>
        <v>0</v>
      </c>
    </row>
    <row r="51" spans="1:46" ht="13.7" customHeight="1" thickBot="1">
      <c r="A51" s="23"/>
      <c r="B51" s="209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1"/>
      <c r="AK51">
        <f t="shared" si="12"/>
        <v>35</v>
      </c>
      <c r="AL51">
        <f t="shared" si="13"/>
        <v>0</v>
      </c>
      <c r="AM51">
        <f t="shared" si="14"/>
        <v>0</v>
      </c>
      <c r="AN51">
        <f t="shared" si="15"/>
        <v>0</v>
      </c>
      <c r="AO51">
        <f t="shared" si="16"/>
        <v>0</v>
      </c>
      <c r="AP51">
        <f t="shared" si="17"/>
        <v>0</v>
      </c>
      <c r="AQ51">
        <f t="shared" si="18"/>
        <v>0</v>
      </c>
      <c r="AR51">
        <f t="shared" si="19"/>
        <v>0</v>
      </c>
      <c r="AS51">
        <f t="shared" si="20"/>
        <v>0</v>
      </c>
      <c r="AT51">
        <f t="shared" si="21"/>
        <v>0</v>
      </c>
    </row>
    <row r="52" spans="1:46">
      <c r="AK52">
        <f t="shared" si="12"/>
        <v>36</v>
      </c>
      <c r="AL52">
        <f t="shared" si="13"/>
        <v>0</v>
      </c>
      <c r="AM52">
        <f t="shared" si="14"/>
        <v>0</v>
      </c>
      <c r="AN52">
        <f t="shared" si="15"/>
        <v>0</v>
      </c>
      <c r="AO52">
        <f t="shared" si="16"/>
        <v>0</v>
      </c>
      <c r="AP52">
        <f t="shared" si="17"/>
        <v>0</v>
      </c>
      <c r="AQ52">
        <f t="shared" si="18"/>
        <v>0</v>
      </c>
      <c r="AR52">
        <f t="shared" si="19"/>
        <v>0</v>
      </c>
      <c r="AS52">
        <f t="shared" si="20"/>
        <v>0</v>
      </c>
      <c r="AT52">
        <f t="shared" si="21"/>
        <v>0</v>
      </c>
    </row>
    <row r="53" spans="1:46">
      <c r="AK53">
        <f t="shared" si="12"/>
        <v>37</v>
      </c>
      <c r="AL53">
        <f t="shared" si="13"/>
        <v>0</v>
      </c>
      <c r="AM53">
        <f t="shared" si="14"/>
        <v>0</v>
      </c>
      <c r="AN53">
        <f t="shared" si="15"/>
        <v>0</v>
      </c>
      <c r="AO53">
        <f t="shared" si="16"/>
        <v>0</v>
      </c>
      <c r="AP53">
        <f t="shared" si="17"/>
        <v>0</v>
      </c>
      <c r="AQ53">
        <f t="shared" si="18"/>
        <v>0</v>
      </c>
      <c r="AR53">
        <f t="shared" si="19"/>
        <v>0</v>
      </c>
      <c r="AS53">
        <f t="shared" si="20"/>
        <v>0</v>
      </c>
      <c r="AT53">
        <f t="shared" si="21"/>
        <v>0</v>
      </c>
    </row>
    <row r="54" spans="1:46">
      <c r="AK54">
        <f t="shared" si="12"/>
        <v>38</v>
      </c>
      <c r="AL54">
        <f t="shared" si="13"/>
        <v>0</v>
      </c>
      <c r="AM54">
        <f t="shared" si="14"/>
        <v>0</v>
      </c>
      <c r="AN54">
        <f t="shared" si="15"/>
        <v>0</v>
      </c>
      <c r="AO54">
        <f t="shared" si="16"/>
        <v>0</v>
      </c>
      <c r="AP54">
        <f t="shared" si="17"/>
        <v>0</v>
      </c>
      <c r="AQ54">
        <f t="shared" si="18"/>
        <v>0</v>
      </c>
      <c r="AR54">
        <f t="shared" si="19"/>
        <v>0</v>
      </c>
      <c r="AS54">
        <f t="shared" si="20"/>
        <v>0</v>
      </c>
      <c r="AT54">
        <f t="shared" si="21"/>
        <v>0</v>
      </c>
    </row>
    <row r="55" spans="1:46">
      <c r="AK55">
        <f t="shared" si="12"/>
        <v>39</v>
      </c>
      <c r="AL55">
        <f t="shared" si="13"/>
        <v>0</v>
      </c>
      <c r="AM55">
        <f t="shared" si="14"/>
        <v>0</v>
      </c>
      <c r="AN55">
        <f t="shared" si="15"/>
        <v>0</v>
      </c>
      <c r="AO55">
        <f t="shared" si="16"/>
        <v>0</v>
      </c>
      <c r="AP55">
        <f t="shared" si="17"/>
        <v>0</v>
      </c>
      <c r="AQ55">
        <f t="shared" si="18"/>
        <v>0</v>
      </c>
      <c r="AR55">
        <f t="shared" si="19"/>
        <v>0</v>
      </c>
      <c r="AS55">
        <f t="shared" si="20"/>
        <v>0</v>
      </c>
      <c r="AT55">
        <f t="shared" si="21"/>
        <v>0</v>
      </c>
    </row>
    <row r="56" spans="1:46">
      <c r="AK56">
        <f t="shared" si="12"/>
        <v>40</v>
      </c>
      <c r="AL56">
        <f t="shared" si="13"/>
        <v>0</v>
      </c>
      <c r="AM56">
        <f t="shared" si="14"/>
        <v>0</v>
      </c>
      <c r="AN56">
        <f t="shared" si="15"/>
        <v>0</v>
      </c>
      <c r="AO56">
        <f t="shared" si="16"/>
        <v>0</v>
      </c>
      <c r="AP56">
        <f t="shared" si="17"/>
        <v>0</v>
      </c>
      <c r="AQ56">
        <f t="shared" si="18"/>
        <v>0</v>
      </c>
      <c r="AR56">
        <f t="shared" si="19"/>
        <v>0</v>
      </c>
      <c r="AS56">
        <f t="shared" si="20"/>
        <v>0</v>
      </c>
      <c r="AT56">
        <f t="shared" si="21"/>
        <v>0</v>
      </c>
    </row>
  </sheetData>
  <sheetProtection sheet="1" scenarios="1" selectLockedCells="1"/>
  <mergeCells count="196">
    <mergeCell ref="B38:AH51"/>
    <mergeCell ref="U3:AH3"/>
    <mergeCell ref="AF16:AH16"/>
    <mergeCell ref="V2:AH2"/>
    <mergeCell ref="L5:T5"/>
    <mergeCell ref="L6:T6"/>
    <mergeCell ref="L7:T7"/>
    <mergeCell ref="L8:T8"/>
    <mergeCell ref="L9:T9"/>
    <mergeCell ref="L10:T10"/>
    <mergeCell ref="L11:T11"/>
    <mergeCell ref="L12:T12"/>
    <mergeCell ref="L13:T13"/>
    <mergeCell ref="B5:J5"/>
    <mergeCell ref="B6:E6"/>
    <mergeCell ref="B7:E7"/>
    <mergeCell ref="B8:E8"/>
    <mergeCell ref="B9:E9"/>
    <mergeCell ref="B10:E10"/>
    <mergeCell ref="B11:E11"/>
    <mergeCell ref="B12:E12"/>
    <mergeCell ref="F6:J6"/>
    <mergeCell ref="F7:J7"/>
    <mergeCell ref="F8:J8"/>
    <mergeCell ref="F9:J9"/>
    <mergeCell ref="F10:J10"/>
    <mergeCell ref="AC7:AE7"/>
    <mergeCell ref="AF7:AH7"/>
    <mergeCell ref="AC8:AE9"/>
    <mergeCell ref="AF8:AH9"/>
    <mergeCell ref="AF10:AH11"/>
    <mergeCell ref="AC10:AE11"/>
    <mergeCell ref="AC12:AE13"/>
    <mergeCell ref="AF12:AH13"/>
    <mergeCell ref="W8:Y9"/>
    <mergeCell ref="W10:Y11"/>
    <mergeCell ref="Z8:AB9"/>
    <mergeCell ref="Z10:AB11"/>
    <mergeCell ref="V12:V13"/>
    <mergeCell ref="U35:Y35"/>
    <mergeCell ref="AC35:AE35"/>
    <mergeCell ref="AF35:AH35"/>
    <mergeCell ref="U36:Y36"/>
    <mergeCell ref="AC36:AE36"/>
    <mergeCell ref="AF36:AH36"/>
    <mergeCell ref="U33:Y33"/>
    <mergeCell ref="AC33:AE33"/>
    <mergeCell ref="AF33:AH33"/>
    <mergeCell ref="U34:Y34"/>
    <mergeCell ref="AC34:AE34"/>
    <mergeCell ref="AF34:AH34"/>
    <mergeCell ref="U31:Y31"/>
    <mergeCell ref="AC31:AE31"/>
    <mergeCell ref="AF31:AH31"/>
    <mergeCell ref="U32:Y32"/>
    <mergeCell ref="AC32:AE32"/>
    <mergeCell ref="AF32:AH32"/>
    <mergeCell ref="U29:Y29"/>
    <mergeCell ref="AC29:AE29"/>
    <mergeCell ref="AF29:AH29"/>
    <mergeCell ref="U30:Y30"/>
    <mergeCell ref="AC30:AE30"/>
    <mergeCell ref="AF30:AH30"/>
    <mergeCell ref="U27:Y27"/>
    <mergeCell ref="AC27:AE27"/>
    <mergeCell ref="AF27:AH27"/>
    <mergeCell ref="U28:Y28"/>
    <mergeCell ref="AC28:AE28"/>
    <mergeCell ref="AF28:AH28"/>
    <mergeCell ref="U25:Y25"/>
    <mergeCell ref="AC25:AE25"/>
    <mergeCell ref="AF25:AH25"/>
    <mergeCell ref="U26:Y26"/>
    <mergeCell ref="AC26:AE26"/>
    <mergeCell ref="AF26:AH26"/>
    <mergeCell ref="AC23:AE23"/>
    <mergeCell ref="AF23:AH23"/>
    <mergeCell ref="U24:Y24"/>
    <mergeCell ref="AC24:AE24"/>
    <mergeCell ref="AF24:AH24"/>
    <mergeCell ref="U21:Y21"/>
    <mergeCell ref="AC21:AE21"/>
    <mergeCell ref="AF21:AH21"/>
    <mergeCell ref="U22:Y22"/>
    <mergeCell ref="AC22:AE22"/>
    <mergeCell ref="AF22:AH22"/>
    <mergeCell ref="U23:Y23"/>
    <mergeCell ref="AC19:AE19"/>
    <mergeCell ref="AF19:AH19"/>
    <mergeCell ref="U20:Y20"/>
    <mergeCell ref="AC20:AE20"/>
    <mergeCell ref="AF20:AH20"/>
    <mergeCell ref="U17:Y17"/>
    <mergeCell ref="AC17:AE17"/>
    <mergeCell ref="AF17:AH17"/>
    <mergeCell ref="U18:Y18"/>
    <mergeCell ref="AC18:AE18"/>
    <mergeCell ref="AF18:AH18"/>
    <mergeCell ref="U19:Y19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F12:J12"/>
    <mergeCell ref="S15:S16"/>
    <mergeCell ref="T15:T16"/>
    <mergeCell ref="D17:H17"/>
    <mergeCell ref="L17:N17"/>
    <mergeCell ref="O17:Q17"/>
    <mergeCell ref="D18:H18"/>
    <mergeCell ref="L18:N18"/>
    <mergeCell ref="O18:Q18"/>
    <mergeCell ref="U15:Y16"/>
    <mergeCell ref="Z15:Z16"/>
    <mergeCell ref="AA15:AA16"/>
    <mergeCell ref="AB15:AB16"/>
    <mergeCell ref="AC15:AH15"/>
    <mergeCell ref="AC16:AE16"/>
    <mergeCell ref="L16:N16"/>
    <mergeCell ref="O16:Q16"/>
    <mergeCell ref="W12:Y13"/>
    <mergeCell ref="Z12:AB13"/>
    <mergeCell ref="AK15:AK16"/>
    <mergeCell ref="AL15:AL16"/>
    <mergeCell ref="AM15:AQ16"/>
    <mergeCell ref="AR15:AR16"/>
    <mergeCell ref="AS15:AS16"/>
    <mergeCell ref="AT15:AT16"/>
    <mergeCell ref="B2:D3"/>
    <mergeCell ref="E2:T3"/>
    <mergeCell ref="AC6:AH6"/>
    <mergeCell ref="V5:AH5"/>
    <mergeCell ref="W6:AB6"/>
    <mergeCell ref="V6:V7"/>
    <mergeCell ref="W7:Y7"/>
    <mergeCell ref="Z7:AB7"/>
    <mergeCell ref="B15:B16"/>
    <mergeCell ref="C15:C16"/>
    <mergeCell ref="D15:H16"/>
    <mergeCell ref="I15:I16"/>
    <mergeCell ref="J15:J16"/>
    <mergeCell ref="K15:K16"/>
    <mergeCell ref="L15:Q15"/>
    <mergeCell ref="V10:V11"/>
    <mergeCell ref="V8:V9"/>
    <mergeCell ref="F11:J11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R60"/>
  <sheetViews>
    <sheetView view="pageBreakPreview" zoomScaleNormal="115" zoomScaleSheetLayoutView="100" workbookViewId="0">
      <selection activeCell="W6" sqref="W6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83</v>
      </c>
    </row>
    <row r="2" spans="1:17" ht="22.5" customHeight="1">
      <c r="A2" s="22"/>
      <c r="B2" s="234" t="s">
        <v>84</v>
      </c>
      <c r="C2" s="188" t="s">
        <v>113</v>
      </c>
      <c r="D2" s="188"/>
      <c r="E2" s="188"/>
      <c r="F2" s="188"/>
      <c r="G2" s="188"/>
      <c r="H2" s="188"/>
      <c r="I2" s="188"/>
      <c r="J2" s="188"/>
      <c r="K2" s="188"/>
      <c r="L2" s="70" t="s">
        <v>85</v>
      </c>
      <c r="M2" s="213" t="s">
        <v>114</v>
      </c>
      <c r="N2" s="213"/>
      <c r="O2" s="213"/>
      <c r="P2" s="213"/>
      <c r="Q2" s="213"/>
    </row>
    <row r="3" spans="1:17" ht="22.5" customHeight="1">
      <c r="A3" s="23"/>
      <c r="B3" s="235"/>
      <c r="C3" s="188"/>
      <c r="D3" s="188"/>
      <c r="E3" s="188"/>
      <c r="F3" s="188"/>
      <c r="G3" s="188"/>
      <c r="H3" s="188"/>
      <c r="I3" s="188"/>
      <c r="J3" s="188"/>
      <c r="K3" s="188"/>
      <c r="L3" s="212" t="s">
        <v>115</v>
      </c>
      <c r="M3" s="212"/>
      <c r="N3" s="212"/>
      <c r="O3" s="212"/>
      <c r="P3" s="212"/>
      <c r="Q3" s="212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17" t="s">
        <v>86</v>
      </c>
      <c r="C5" s="217"/>
      <c r="D5" s="217"/>
      <c r="E5" s="217"/>
      <c r="F5" s="26"/>
      <c r="G5" s="214" t="s">
        <v>87</v>
      </c>
      <c r="H5" s="214"/>
      <c r="I5" s="214"/>
      <c r="J5" s="214"/>
      <c r="K5" s="214"/>
      <c r="L5" s="26"/>
      <c r="M5" s="190" t="s">
        <v>88</v>
      </c>
      <c r="N5" s="191"/>
      <c r="O5" s="191"/>
      <c r="P5" s="191"/>
      <c r="Q5" s="236"/>
    </row>
    <row r="6" spans="1:17">
      <c r="A6" s="26"/>
      <c r="B6" s="218" t="s">
        <v>89</v>
      </c>
      <c r="C6" s="218"/>
      <c r="D6" s="219" t="s">
        <v>116</v>
      </c>
      <c r="E6" s="219"/>
      <c r="G6" s="214" t="s">
        <v>90</v>
      </c>
      <c r="H6" s="214"/>
      <c r="I6" s="214"/>
      <c r="J6" s="214"/>
      <c r="K6" s="214"/>
      <c r="L6" s="26"/>
      <c r="M6" s="195"/>
      <c r="N6" s="189" t="s">
        <v>91</v>
      </c>
      <c r="O6" s="189"/>
      <c r="P6" s="189" t="s">
        <v>92</v>
      </c>
      <c r="Q6" s="189"/>
    </row>
    <row r="7" spans="1:17">
      <c r="A7" s="26"/>
      <c r="B7" s="218" t="s">
        <v>93</v>
      </c>
      <c r="C7" s="218"/>
      <c r="D7" s="219" t="s">
        <v>117</v>
      </c>
      <c r="E7" s="219"/>
      <c r="G7" s="233" t="s">
        <v>118</v>
      </c>
      <c r="H7" s="233"/>
      <c r="I7" s="233"/>
      <c r="J7" s="233"/>
      <c r="K7" s="233"/>
      <c r="L7" s="26"/>
      <c r="M7" s="195"/>
      <c r="N7" s="97" t="s">
        <v>94</v>
      </c>
      <c r="O7" s="97" t="s">
        <v>95</v>
      </c>
      <c r="P7" s="97" t="s">
        <v>94</v>
      </c>
      <c r="Q7" s="97" t="s">
        <v>95</v>
      </c>
    </row>
    <row r="8" spans="1:17">
      <c r="A8" s="26"/>
      <c r="B8" s="218" t="s">
        <v>96</v>
      </c>
      <c r="C8" s="218"/>
      <c r="D8" s="219" t="s">
        <v>119</v>
      </c>
      <c r="E8" s="219"/>
      <c r="G8" s="231" t="s">
        <v>120</v>
      </c>
      <c r="H8" s="231"/>
      <c r="I8" s="231"/>
      <c r="J8" s="231"/>
      <c r="K8" s="231"/>
      <c r="L8" s="26"/>
      <c r="M8" s="196" t="s">
        <v>97</v>
      </c>
      <c r="N8" s="232" t="s">
        <v>121</v>
      </c>
      <c r="O8" s="232" t="s">
        <v>122</v>
      </c>
      <c r="P8" s="232" t="s">
        <v>123</v>
      </c>
      <c r="Q8" s="232" t="s">
        <v>124</v>
      </c>
    </row>
    <row r="9" spans="1:17">
      <c r="A9" s="26"/>
      <c r="B9" s="218" t="s">
        <v>96</v>
      </c>
      <c r="C9" s="218"/>
      <c r="D9" s="219" t="s">
        <v>125</v>
      </c>
      <c r="E9" s="219"/>
      <c r="G9" s="231" t="s">
        <v>126</v>
      </c>
      <c r="H9" s="231"/>
      <c r="I9" s="231"/>
      <c r="J9" s="231"/>
      <c r="K9" s="231"/>
      <c r="L9" s="26"/>
      <c r="M9" s="196"/>
      <c r="N9" s="232"/>
      <c r="O9" s="232"/>
      <c r="P9" s="232"/>
      <c r="Q9" s="232"/>
    </row>
    <row r="10" spans="1:17">
      <c r="A10" s="26"/>
      <c r="B10" s="218" t="s">
        <v>96</v>
      </c>
      <c r="C10" s="218"/>
      <c r="D10" s="219"/>
      <c r="E10" s="219"/>
      <c r="G10" s="231" t="s">
        <v>127</v>
      </c>
      <c r="H10" s="231"/>
      <c r="I10" s="231"/>
      <c r="J10" s="231"/>
      <c r="K10" s="231"/>
      <c r="L10" s="26"/>
      <c r="M10" s="196" t="s">
        <v>98</v>
      </c>
      <c r="N10" s="232" t="s">
        <v>128</v>
      </c>
      <c r="O10" s="232" t="s">
        <v>122</v>
      </c>
      <c r="P10" s="232" t="s">
        <v>123</v>
      </c>
      <c r="Q10" s="232" t="s">
        <v>124</v>
      </c>
    </row>
    <row r="11" spans="1:17">
      <c r="A11" s="26"/>
      <c r="B11" s="218" t="s">
        <v>99</v>
      </c>
      <c r="C11" s="218"/>
      <c r="D11" s="219" t="s">
        <v>129</v>
      </c>
      <c r="E11" s="219"/>
      <c r="G11" s="231"/>
      <c r="H11" s="231"/>
      <c r="I11" s="231"/>
      <c r="J11" s="231"/>
      <c r="K11" s="231"/>
      <c r="L11" s="26"/>
      <c r="M11" s="196"/>
      <c r="N11" s="232"/>
      <c r="O11" s="232"/>
      <c r="P11" s="232"/>
      <c r="Q11" s="232"/>
    </row>
    <row r="12" spans="1:17">
      <c r="A12" s="26"/>
      <c r="B12" s="218" t="s">
        <v>99</v>
      </c>
      <c r="C12" s="218"/>
      <c r="D12" s="219"/>
      <c r="E12" s="219"/>
      <c r="G12" s="231"/>
      <c r="H12" s="231"/>
      <c r="I12" s="231"/>
      <c r="J12" s="231"/>
      <c r="K12" s="231"/>
      <c r="L12" s="26"/>
      <c r="M12" s="196" t="s">
        <v>100</v>
      </c>
      <c r="N12" s="232" t="s">
        <v>130</v>
      </c>
      <c r="O12" s="232" t="s">
        <v>122</v>
      </c>
      <c r="P12" s="232" t="s">
        <v>123</v>
      </c>
      <c r="Q12" s="232" t="s">
        <v>124</v>
      </c>
    </row>
    <row r="13" spans="1:17">
      <c r="A13" s="26"/>
      <c r="B13" s="27"/>
      <c r="C13" s="27"/>
      <c r="D13" s="28"/>
      <c r="E13" s="28"/>
      <c r="G13" s="231"/>
      <c r="H13" s="231"/>
      <c r="I13" s="231"/>
      <c r="J13" s="231"/>
      <c r="K13" s="231"/>
      <c r="L13" s="26"/>
      <c r="M13" s="196"/>
      <c r="N13" s="232"/>
      <c r="O13" s="232"/>
      <c r="P13" s="232"/>
      <c r="Q13" s="232"/>
    </row>
    <row r="14" spans="1:17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82" t="s">
        <v>103</v>
      </c>
      <c r="C15" s="183" t="s">
        <v>104</v>
      </c>
      <c r="D15" s="184" t="s">
        <v>105</v>
      </c>
      <c r="E15" s="184"/>
      <c r="F15" s="184"/>
      <c r="G15" s="184"/>
      <c r="H15" s="184"/>
      <c r="I15" s="184" t="s">
        <v>106</v>
      </c>
      <c r="J15" s="230" t="s">
        <v>107</v>
      </c>
      <c r="K15" s="230" t="s">
        <v>108</v>
      </c>
      <c r="L15" s="184" t="s">
        <v>131</v>
      </c>
      <c r="M15" s="184"/>
      <c r="N15" s="184"/>
      <c r="O15" s="184"/>
      <c r="P15" s="184"/>
      <c r="Q15" s="184"/>
    </row>
    <row r="16" spans="1:17">
      <c r="A16" s="23"/>
      <c r="B16" s="412"/>
      <c r="C16" s="183"/>
      <c r="D16" s="184"/>
      <c r="E16" s="184"/>
      <c r="F16" s="184"/>
      <c r="G16" s="184"/>
      <c r="H16" s="184"/>
      <c r="I16" s="412"/>
      <c r="J16" s="184"/>
      <c r="K16" s="184"/>
      <c r="L16" s="184" t="s">
        <v>110</v>
      </c>
      <c r="M16" s="184"/>
      <c r="N16" s="184"/>
      <c r="O16" s="184" t="s">
        <v>111</v>
      </c>
      <c r="P16" s="184"/>
      <c r="Q16" s="184"/>
    </row>
    <row r="17" spans="1:17">
      <c r="A17" s="23"/>
      <c r="B17" s="29">
        <v>1</v>
      </c>
      <c r="C17" s="30" t="s">
        <v>132</v>
      </c>
      <c r="D17" s="199" t="s">
        <v>133</v>
      </c>
      <c r="E17" s="200"/>
      <c r="F17" s="200"/>
      <c r="G17" s="200"/>
      <c r="H17" s="201"/>
      <c r="I17" s="30">
        <v>3</v>
      </c>
      <c r="J17" s="31">
        <v>180</v>
      </c>
      <c r="K17" s="31">
        <v>78</v>
      </c>
      <c r="L17" s="220" t="s">
        <v>134</v>
      </c>
      <c r="M17" s="220"/>
      <c r="N17" s="220"/>
      <c r="O17" s="220" t="s">
        <v>135</v>
      </c>
      <c r="P17" s="220"/>
      <c r="Q17" s="220"/>
    </row>
    <row r="18" spans="1:17">
      <c r="A18" s="23"/>
      <c r="B18" s="29">
        <v>2</v>
      </c>
      <c r="C18" s="30" t="s">
        <v>136</v>
      </c>
      <c r="D18" s="199" t="s">
        <v>137</v>
      </c>
      <c r="E18" s="200"/>
      <c r="F18" s="200"/>
      <c r="G18" s="200"/>
      <c r="H18" s="201"/>
      <c r="I18" s="30">
        <v>3</v>
      </c>
      <c r="J18" s="31">
        <v>176</v>
      </c>
      <c r="K18" s="31">
        <v>77</v>
      </c>
      <c r="L18" s="220" t="s">
        <v>138</v>
      </c>
      <c r="M18" s="220"/>
      <c r="N18" s="220"/>
      <c r="O18" s="220" t="s">
        <v>135</v>
      </c>
      <c r="P18" s="220"/>
      <c r="Q18" s="220"/>
    </row>
    <row r="19" spans="1:17">
      <c r="A19" s="23"/>
      <c r="B19" s="29">
        <v>3</v>
      </c>
      <c r="C19" s="30" t="s">
        <v>136</v>
      </c>
      <c r="D19" s="199" t="s">
        <v>139</v>
      </c>
      <c r="E19" s="200"/>
      <c r="F19" s="200"/>
      <c r="G19" s="200"/>
      <c r="H19" s="201"/>
      <c r="I19" s="30">
        <v>3</v>
      </c>
      <c r="J19" s="31">
        <v>172</v>
      </c>
      <c r="K19" s="31">
        <v>68</v>
      </c>
      <c r="L19" s="220" t="s">
        <v>134</v>
      </c>
      <c r="M19" s="220"/>
      <c r="N19" s="220"/>
      <c r="O19" s="220" t="s">
        <v>135</v>
      </c>
      <c r="P19" s="220"/>
      <c r="Q19" s="220"/>
    </row>
    <row r="20" spans="1:17">
      <c r="A20" s="23"/>
      <c r="B20" s="29">
        <v>4</v>
      </c>
      <c r="C20" s="30" t="s">
        <v>136</v>
      </c>
      <c r="D20" s="199" t="s">
        <v>140</v>
      </c>
      <c r="E20" s="200"/>
      <c r="F20" s="200"/>
      <c r="G20" s="200"/>
      <c r="H20" s="201"/>
      <c r="I20" s="30">
        <v>3</v>
      </c>
      <c r="J20" s="31">
        <v>183</v>
      </c>
      <c r="K20" s="31">
        <v>79</v>
      </c>
      <c r="L20" s="220" t="s">
        <v>138</v>
      </c>
      <c r="M20" s="220"/>
      <c r="N20" s="220"/>
      <c r="O20" s="220" t="s">
        <v>135</v>
      </c>
      <c r="P20" s="220"/>
      <c r="Q20" s="220"/>
    </row>
    <row r="21" spans="1:17">
      <c r="A21" s="23"/>
      <c r="B21" s="29">
        <v>5</v>
      </c>
      <c r="C21" s="30" t="s">
        <v>136</v>
      </c>
      <c r="D21" s="199" t="s">
        <v>141</v>
      </c>
      <c r="E21" s="200"/>
      <c r="F21" s="200"/>
      <c r="G21" s="200"/>
      <c r="H21" s="201"/>
      <c r="I21" s="30">
        <v>2</v>
      </c>
      <c r="J21" s="31">
        <v>165</v>
      </c>
      <c r="K21" s="31">
        <v>60</v>
      </c>
      <c r="L21" s="220" t="s">
        <v>134</v>
      </c>
      <c r="M21" s="220"/>
      <c r="N21" s="220"/>
      <c r="O21" s="220" t="s">
        <v>135</v>
      </c>
      <c r="P21" s="220"/>
      <c r="Q21" s="220"/>
    </row>
    <row r="22" spans="1:17">
      <c r="A22" s="23"/>
      <c r="B22" s="29">
        <v>6</v>
      </c>
      <c r="C22" s="30" t="s">
        <v>142</v>
      </c>
      <c r="D22" s="199" t="s">
        <v>143</v>
      </c>
      <c r="E22" s="200"/>
      <c r="F22" s="200"/>
      <c r="G22" s="200"/>
      <c r="H22" s="201"/>
      <c r="I22" s="30">
        <v>3</v>
      </c>
      <c r="J22" s="31">
        <v>178</v>
      </c>
      <c r="K22" s="31">
        <v>76</v>
      </c>
      <c r="L22" s="220" t="s">
        <v>138</v>
      </c>
      <c r="M22" s="220"/>
      <c r="N22" s="220"/>
      <c r="O22" s="220" t="s">
        <v>135</v>
      </c>
      <c r="P22" s="220"/>
      <c r="Q22" s="220"/>
    </row>
    <row r="23" spans="1:17">
      <c r="A23" s="23"/>
      <c r="B23" s="29">
        <v>7</v>
      </c>
      <c r="C23" s="30" t="s">
        <v>142</v>
      </c>
      <c r="D23" s="199" t="s">
        <v>144</v>
      </c>
      <c r="E23" s="200"/>
      <c r="F23" s="200"/>
      <c r="G23" s="200"/>
      <c r="H23" s="201"/>
      <c r="I23" s="30">
        <v>3</v>
      </c>
      <c r="J23" s="31">
        <v>170</v>
      </c>
      <c r="K23" s="31">
        <v>63</v>
      </c>
      <c r="L23" s="220" t="s">
        <v>134</v>
      </c>
      <c r="M23" s="220"/>
      <c r="N23" s="220"/>
      <c r="O23" s="220" t="s">
        <v>135</v>
      </c>
      <c r="P23" s="220"/>
      <c r="Q23" s="220"/>
    </row>
    <row r="24" spans="1:17">
      <c r="A24" s="23"/>
      <c r="B24" s="29">
        <v>8</v>
      </c>
      <c r="C24" s="30" t="s">
        <v>142</v>
      </c>
      <c r="D24" s="199" t="s">
        <v>145</v>
      </c>
      <c r="E24" s="200"/>
      <c r="F24" s="200"/>
      <c r="G24" s="200"/>
      <c r="H24" s="201"/>
      <c r="I24" s="30">
        <v>3</v>
      </c>
      <c r="J24" s="31">
        <v>169</v>
      </c>
      <c r="K24" s="31">
        <v>67</v>
      </c>
      <c r="L24" s="220" t="s">
        <v>138</v>
      </c>
      <c r="M24" s="220"/>
      <c r="N24" s="220"/>
      <c r="O24" s="220" t="s">
        <v>135</v>
      </c>
      <c r="P24" s="220"/>
      <c r="Q24" s="220"/>
    </row>
    <row r="25" spans="1:17">
      <c r="A25" s="23"/>
      <c r="B25" s="29">
        <v>9</v>
      </c>
      <c r="C25" s="30" t="s">
        <v>142</v>
      </c>
      <c r="D25" s="199" t="s">
        <v>146</v>
      </c>
      <c r="E25" s="200"/>
      <c r="F25" s="200"/>
      <c r="G25" s="200"/>
      <c r="H25" s="201"/>
      <c r="I25" s="30">
        <v>1</v>
      </c>
      <c r="J25" s="31">
        <v>173</v>
      </c>
      <c r="K25" s="31">
        <v>70</v>
      </c>
      <c r="L25" s="220" t="s">
        <v>134</v>
      </c>
      <c r="M25" s="220"/>
      <c r="N25" s="220"/>
      <c r="O25" s="220" t="s">
        <v>135</v>
      </c>
      <c r="P25" s="220"/>
      <c r="Q25" s="220"/>
    </row>
    <row r="26" spans="1:17">
      <c r="A26" s="23"/>
      <c r="B26" s="29">
        <v>10</v>
      </c>
      <c r="C26" s="30" t="s">
        <v>147</v>
      </c>
      <c r="D26" s="199" t="s">
        <v>148</v>
      </c>
      <c r="E26" s="200"/>
      <c r="F26" s="200"/>
      <c r="G26" s="200"/>
      <c r="H26" s="201"/>
      <c r="I26" s="30">
        <v>3</v>
      </c>
      <c r="J26" s="31">
        <v>190</v>
      </c>
      <c r="K26" s="31">
        <v>75</v>
      </c>
      <c r="L26" s="220" t="s">
        <v>138</v>
      </c>
      <c r="M26" s="220"/>
      <c r="N26" s="220"/>
      <c r="O26" s="220" t="s">
        <v>135</v>
      </c>
      <c r="P26" s="220"/>
      <c r="Q26" s="220"/>
    </row>
    <row r="27" spans="1:17">
      <c r="A27" s="23"/>
      <c r="B27" s="29">
        <v>11</v>
      </c>
      <c r="C27" s="30" t="s">
        <v>147</v>
      </c>
      <c r="D27" s="199" t="s">
        <v>149</v>
      </c>
      <c r="E27" s="200"/>
      <c r="F27" s="200"/>
      <c r="G27" s="200"/>
      <c r="H27" s="201"/>
      <c r="I27" s="30">
        <v>2</v>
      </c>
      <c r="J27" s="31">
        <v>155</v>
      </c>
      <c r="K27" s="31">
        <v>58</v>
      </c>
      <c r="L27" s="220" t="s">
        <v>134</v>
      </c>
      <c r="M27" s="220"/>
      <c r="N27" s="220"/>
      <c r="O27" s="220" t="s">
        <v>135</v>
      </c>
      <c r="P27" s="220"/>
      <c r="Q27" s="220"/>
    </row>
    <row r="28" spans="1:17">
      <c r="A28" s="23"/>
      <c r="B28" s="29">
        <v>12</v>
      </c>
      <c r="C28" s="30" t="s">
        <v>132</v>
      </c>
      <c r="D28" s="199" t="s">
        <v>150</v>
      </c>
      <c r="E28" s="200"/>
      <c r="F28" s="200"/>
      <c r="G28" s="200"/>
      <c r="H28" s="201"/>
      <c r="I28" s="30">
        <v>3</v>
      </c>
      <c r="J28" s="31">
        <v>173</v>
      </c>
      <c r="K28" s="31">
        <v>64</v>
      </c>
      <c r="L28" s="220" t="s">
        <v>138</v>
      </c>
      <c r="M28" s="220"/>
      <c r="N28" s="220"/>
      <c r="O28" s="220" t="s">
        <v>135</v>
      </c>
      <c r="P28" s="220"/>
      <c r="Q28" s="220"/>
    </row>
    <row r="29" spans="1:17">
      <c r="A29" s="23"/>
      <c r="B29" s="29">
        <v>13</v>
      </c>
      <c r="C29" s="30" t="s">
        <v>132</v>
      </c>
      <c r="D29" s="199" t="s">
        <v>151</v>
      </c>
      <c r="E29" s="200"/>
      <c r="F29" s="200"/>
      <c r="G29" s="200"/>
      <c r="H29" s="201"/>
      <c r="I29" s="30">
        <v>2</v>
      </c>
      <c r="J29" s="31">
        <v>175</v>
      </c>
      <c r="K29" s="31">
        <v>70</v>
      </c>
      <c r="L29" s="220" t="s">
        <v>134</v>
      </c>
      <c r="M29" s="220"/>
      <c r="N29" s="220"/>
      <c r="O29" s="220" t="s">
        <v>135</v>
      </c>
      <c r="P29" s="220"/>
      <c r="Q29" s="220"/>
    </row>
    <row r="30" spans="1:17">
      <c r="A30" s="23"/>
      <c r="B30" s="29">
        <v>14</v>
      </c>
      <c r="C30" s="30" t="s">
        <v>136</v>
      </c>
      <c r="D30" s="199" t="s">
        <v>152</v>
      </c>
      <c r="E30" s="200"/>
      <c r="F30" s="200"/>
      <c r="G30" s="200"/>
      <c r="H30" s="201"/>
      <c r="I30" s="30">
        <v>3</v>
      </c>
      <c r="J30" s="31">
        <v>168</v>
      </c>
      <c r="K30" s="31">
        <v>60</v>
      </c>
      <c r="L30" s="220" t="s">
        <v>138</v>
      </c>
      <c r="M30" s="220"/>
      <c r="N30" s="220"/>
      <c r="O30" s="220" t="s">
        <v>135</v>
      </c>
      <c r="P30" s="220"/>
      <c r="Q30" s="220"/>
    </row>
    <row r="31" spans="1:17">
      <c r="A31" s="23"/>
      <c r="B31" s="29">
        <v>15</v>
      </c>
      <c r="C31" s="30" t="s">
        <v>136</v>
      </c>
      <c r="D31" s="199" t="s">
        <v>153</v>
      </c>
      <c r="E31" s="200"/>
      <c r="F31" s="200"/>
      <c r="G31" s="200"/>
      <c r="H31" s="201"/>
      <c r="I31" s="30">
        <v>3</v>
      </c>
      <c r="J31" s="31">
        <v>165</v>
      </c>
      <c r="K31" s="31">
        <v>60</v>
      </c>
      <c r="L31" s="220" t="s">
        <v>134</v>
      </c>
      <c r="M31" s="220"/>
      <c r="N31" s="220"/>
      <c r="O31" s="220"/>
      <c r="P31" s="220"/>
      <c r="Q31" s="220"/>
    </row>
    <row r="32" spans="1:17">
      <c r="A32" s="23"/>
      <c r="B32" s="29">
        <v>16</v>
      </c>
      <c r="C32" s="30" t="s">
        <v>136</v>
      </c>
      <c r="D32" s="199" t="s">
        <v>154</v>
      </c>
      <c r="E32" s="200"/>
      <c r="F32" s="200"/>
      <c r="G32" s="200"/>
      <c r="H32" s="201"/>
      <c r="I32" s="30">
        <v>2</v>
      </c>
      <c r="J32" s="31">
        <v>170</v>
      </c>
      <c r="K32" s="31">
        <v>66</v>
      </c>
      <c r="L32" s="220" t="s">
        <v>138</v>
      </c>
      <c r="M32" s="220"/>
      <c r="N32" s="220"/>
      <c r="O32" s="220" t="s">
        <v>135</v>
      </c>
      <c r="P32" s="220"/>
      <c r="Q32" s="220"/>
    </row>
    <row r="33" spans="1:18">
      <c r="A33" s="23"/>
      <c r="B33" s="29">
        <v>17</v>
      </c>
      <c r="C33" s="30" t="s">
        <v>136</v>
      </c>
      <c r="D33" s="199" t="s">
        <v>155</v>
      </c>
      <c r="E33" s="200"/>
      <c r="F33" s="200"/>
      <c r="G33" s="200"/>
      <c r="H33" s="201"/>
      <c r="I33" s="30">
        <v>2</v>
      </c>
      <c r="J33" s="31">
        <v>181</v>
      </c>
      <c r="K33" s="31">
        <v>80</v>
      </c>
      <c r="L33" s="220" t="s">
        <v>134</v>
      </c>
      <c r="M33" s="220"/>
      <c r="N33" s="220"/>
      <c r="O33" s="220"/>
      <c r="P33" s="220"/>
      <c r="Q33" s="220"/>
    </row>
    <row r="34" spans="1:18">
      <c r="A34" s="23"/>
      <c r="B34" s="29">
        <v>18</v>
      </c>
      <c r="C34" s="30" t="s">
        <v>136</v>
      </c>
      <c r="D34" s="199" t="s">
        <v>156</v>
      </c>
      <c r="E34" s="200"/>
      <c r="F34" s="200"/>
      <c r="G34" s="200"/>
      <c r="H34" s="201"/>
      <c r="I34" s="30">
        <v>1</v>
      </c>
      <c r="J34" s="31">
        <v>164</v>
      </c>
      <c r="K34" s="31">
        <v>70</v>
      </c>
      <c r="L34" s="220" t="s">
        <v>138</v>
      </c>
      <c r="M34" s="220"/>
      <c r="N34" s="220"/>
      <c r="O34" s="220" t="s">
        <v>135</v>
      </c>
      <c r="P34" s="220"/>
      <c r="Q34" s="220"/>
    </row>
    <row r="35" spans="1:18">
      <c r="A35" s="23"/>
      <c r="B35" s="29">
        <v>19</v>
      </c>
      <c r="C35" s="30" t="s">
        <v>136</v>
      </c>
      <c r="D35" s="199" t="s">
        <v>157</v>
      </c>
      <c r="E35" s="200"/>
      <c r="F35" s="200"/>
      <c r="G35" s="200"/>
      <c r="H35" s="201"/>
      <c r="I35" s="30">
        <v>1</v>
      </c>
      <c r="J35" s="31">
        <v>158</v>
      </c>
      <c r="K35" s="31">
        <v>60</v>
      </c>
      <c r="L35" s="220" t="s">
        <v>134</v>
      </c>
      <c r="M35" s="220"/>
      <c r="N35" s="220"/>
      <c r="O35" s="220" t="s">
        <v>135</v>
      </c>
      <c r="P35" s="220"/>
      <c r="Q35" s="220"/>
    </row>
    <row r="36" spans="1:18">
      <c r="A36" s="23"/>
      <c r="B36" s="29">
        <v>20</v>
      </c>
      <c r="C36" s="30" t="s">
        <v>136</v>
      </c>
      <c r="D36" s="199" t="s">
        <v>158</v>
      </c>
      <c r="E36" s="200"/>
      <c r="F36" s="200"/>
      <c r="G36" s="200"/>
      <c r="H36" s="201"/>
      <c r="I36" s="30">
        <v>1</v>
      </c>
      <c r="J36" s="31">
        <v>167</v>
      </c>
      <c r="K36" s="31">
        <v>70</v>
      </c>
      <c r="L36" s="220" t="s">
        <v>138</v>
      </c>
      <c r="M36" s="220"/>
      <c r="N36" s="220"/>
      <c r="O36" s="220"/>
      <c r="P36" s="220"/>
      <c r="Q36" s="220"/>
    </row>
    <row r="37" spans="1:18">
      <c r="A37" s="23"/>
      <c r="B37" s="29">
        <v>21</v>
      </c>
      <c r="C37" s="30" t="s">
        <v>142</v>
      </c>
      <c r="D37" s="199" t="s">
        <v>159</v>
      </c>
      <c r="E37" s="200"/>
      <c r="F37" s="200"/>
      <c r="G37" s="200"/>
      <c r="H37" s="201"/>
      <c r="I37" s="30">
        <v>3</v>
      </c>
      <c r="J37" s="31">
        <v>189</v>
      </c>
      <c r="K37" s="31">
        <v>79</v>
      </c>
      <c r="L37" s="220" t="s">
        <v>134</v>
      </c>
      <c r="M37" s="220"/>
      <c r="N37" s="220"/>
      <c r="O37" s="220" t="s">
        <v>135</v>
      </c>
      <c r="P37" s="220"/>
      <c r="Q37" s="220"/>
    </row>
    <row r="38" spans="1:18">
      <c r="A38" s="23"/>
      <c r="B38" s="29">
        <v>22</v>
      </c>
      <c r="C38" s="30" t="s">
        <v>142</v>
      </c>
      <c r="D38" s="199" t="s">
        <v>160</v>
      </c>
      <c r="E38" s="200"/>
      <c r="F38" s="200"/>
      <c r="G38" s="200"/>
      <c r="H38" s="201"/>
      <c r="I38" s="30">
        <v>3</v>
      </c>
      <c r="J38" s="31">
        <v>176</v>
      </c>
      <c r="K38" s="31">
        <v>70</v>
      </c>
      <c r="L38" s="220" t="s">
        <v>138</v>
      </c>
      <c r="M38" s="220"/>
      <c r="N38" s="220"/>
      <c r="O38" s="220" t="s">
        <v>135</v>
      </c>
      <c r="P38" s="220"/>
      <c r="Q38" s="220"/>
    </row>
    <row r="39" spans="1:18">
      <c r="A39" s="23"/>
      <c r="B39" s="29">
        <v>23</v>
      </c>
      <c r="C39" s="30" t="s">
        <v>142</v>
      </c>
      <c r="D39" s="199" t="s">
        <v>161</v>
      </c>
      <c r="E39" s="200"/>
      <c r="F39" s="200"/>
      <c r="G39" s="200"/>
      <c r="H39" s="201"/>
      <c r="I39" s="30">
        <v>3</v>
      </c>
      <c r="J39" s="31">
        <v>159</v>
      </c>
      <c r="K39" s="31">
        <v>55</v>
      </c>
      <c r="L39" s="220" t="s">
        <v>134</v>
      </c>
      <c r="M39" s="220"/>
      <c r="N39" s="220"/>
      <c r="O39" s="220" t="s">
        <v>162</v>
      </c>
      <c r="P39" s="220"/>
      <c r="Q39" s="220"/>
    </row>
    <row r="40" spans="1:18">
      <c r="A40" s="23"/>
      <c r="B40" s="29">
        <v>24</v>
      </c>
      <c r="C40" s="30" t="s">
        <v>142</v>
      </c>
      <c r="D40" s="199" t="s">
        <v>163</v>
      </c>
      <c r="E40" s="200"/>
      <c r="F40" s="200"/>
      <c r="G40" s="200"/>
      <c r="H40" s="201"/>
      <c r="I40" s="30">
        <v>3</v>
      </c>
      <c r="J40" s="31">
        <v>160</v>
      </c>
      <c r="K40" s="31">
        <v>60</v>
      </c>
      <c r="L40" s="220" t="s">
        <v>138</v>
      </c>
      <c r="M40" s="220"/>
      <c r="N40" s="220"/>
      <c r="O40" s="220" t="s">
        <v>162</v>
      </c>
      <c r="P40" s="220"/>
      <c r="Q40" s="220"/>
    </row>
    <row r="41" spans="1:18">
      <c r="A41" s="23"/>
      <c r="B41" s="29">
        <v>25</v>
      </c>
      <c r="C41" s="30" t="s">
        <v>142</v>
      </c>
      <c r="D41" s="199" t="s">
        <v>164</v>
      </c>
      <c r="E41" s="200"/>
      <c r="F41" s="200"/>
      <c r="G41" s="200"/>
      <c r="H41" s="201"/>
      <c r="I41" s="30">
        <v>2</v>
      </c>
      <c r="J41" s="31">
        <v>167</v>
      </c>
      <c r="K41" s="31">
        <v>62</v>
      </c>
      <c r="L41" s="220" t="s">
        <v>162</v>
      </c>
      <c r="M41" s="220"/>
      <c r="N41" s="220"/>
      <c r="O41" s="220" t="s">
        <v>162</v>
      </c>
      <c r="P41" s="220"/>
      <c r="Q41" s="220"/>
    </row>
    <row r="42" spans="1:18">
      <c r="A42" s="23"/>
      <c r="B42" s="29">
        <v>26</v>
      </c>
      <c r="C42" s="30" t="s">
        <v>147</v>
      </c>
      <c r="D42" s="199" t="s">
        <v>165</v>
      </c>
      <c r="E42" s="200"/>
      <c r="F42" s="200"/>
      <c r="G42" s="200"/>
      <c r="H42" s="201"/>
      <c r="I42" s="30">
        <v>3</v>
      </c>
      <c r="J42" s="31">
        <v>171</v>
      </c>
      <c r="K42" s="31">
        <v>65</v>
      </c>
      <c r="L42" s="220" t="s">
        <v>162</v>
      </c>
      <c r="M42" s="220"/>
      <c r="N42" s="220"/>
      <c r="O42" s="220" t="s">
        <v>162</v>
      </c>
      <c r="P42" s="220"/>
      <c r="Q42" s="220"/>
    </row>
    <row r="43" spans="1:18">
      <c r="A43" s="23"/>
      <c r="B43" s="29">
        <v>27</v>
      </c>
      <c r="C43" s="30" t="s">
        <v>147</v>
      </c>
      <c r="D43" s="199" t="s">
        <v>166</v>
      </c>
      <c r="E43" s="200"/>
      <c r="F43" s="200"/>
      <c r="G43" s="200"/>
      <c r="H43" s="201"/>
      <c r="I43" s="30">
        <v>1</v>
      </c>
      <c r="J43" s="31">
        <v>157</v>
      </c>
      <c r="K43" s="31">
        <v>59</v>
      </c>
      <c r="L43" s="220" t="s">
        <v>162</v>
      </c>
      <c r="M43" s="220"/>
      <c r="N43" s="220"/>
      <c r="O43" s="220"/>
      <c r="P43" s="220"/>
      <c r="Q43" s="220"/>
    </row>
    <row r="44" spans="1:18">
      <c r="A44" s="23"/>
      <c r="B44" s="29">
        <v>28</v>
      </c>
      <c r="C44" s="30">
        <v>0</v>
      </c>
      <c r="D44" s="199">
        <v>0</v>
      </c>
      <c r="E44" s="200"/>
      <c r="F44" s="200"/>
      <c r="G44" s="200"/>
      <c r="H44" s="201"/>
      <c r="I44" s="30">
        <v>0</v>
      </c>
      <c r="J44" s="31">
        <v>0</v>
      </c>
      <c r="K44" s="31">
        <v>0</v>
      </c>
      <c r="L44" s="220"/>
      <c r="M44" s="220"/>
      <c r="N44" s="220"/>
      <c r="O44" s="220"/>
      <c r="P44" s="220"/>
      <c r="Q44" s="220"/>
    </row>
    <row r="45" spans="1:18">
      <c r="A45" s="23"/>
      <c r="B45" s="29">
        <v>29</v>
      </c>
      <c r="C45" s="30">
        <v>0</v>
      </c>
      <c r="D45" s="199">
        <v>0</v>
      </c>
      <c r="E45" s="200"/>
      <c r="F45" s="200"/>
      <c r="G45" s="200"/>
      <c r="H45" s="201"/>
      <c r="I45" s="30">
        <v>0</v>
      </c>
      <c r="J45" s="31">
        <v>0</v>
      </c>
      <c r="K45" s="31">
        <v>0</v>
      </c>
      <c r="L45" s="220"/>
      <c r="M45" s="220"/>
      <c r="N45" s="220"/>
      <c r="O45" s="220"/>
      <c r="P45" s="220"/>
      <c r="Q45" s="220"/>
    </row>
    <row r="46" spans="1:18">
      <c r="A46" s="23"/>
      <c r="B46" s="29">
        <v>30</v>
      </c>
      <c r="C46" s="30">
        <v>0</v>
      </c>
      <c r="D46" s="199">
        <v>0</v>
      </c>
      <c r="E46" s="200"/>
      <c r="F46" s="200"/>
      <c r="G46" s="200"/>
      <c r="H46" s="201"/>
      <c r="I46" s="30">
        <v>0</v>
      </c>
      <c r="J46" s="31">
        <v>0</v>
      </c>
      <c r="K46" s="31">
        <v>0</v>
      </c>
      <c r="L46" s="199"/>
      <c r="M46" s="200"/>
      <c r="N46" s="201"/>
      <c r="O46" s="199"/>
      <c r="P46" s="200"/>
      <c r="Q46" s="201"/>
    </row>
    <row r="47" spans="1:18" ht="13.9" thickBot="1">
      <c r="A47" s="23"/>
      <c r="B47" s="96"/>
      <c r="C47" s="96"/>
      <c r="D47" s="27"/>
      <c r="E47" s="27"/>
      <c r="F47" s="27"/>
      <c r="G47" s="27"/>
      <c r="H47" s="27"/>
      <c r="I47" s="96"/>
      <c r="J47" s="95"/>
      <c r="K47" s="95"/>
      <c r="L47" s="27"/>
      <c r="M47" s="27"/>
      <c r="N47" s="27"/>
      <c r="O47" s="27"/>
      <c r="P47" s="27"/>
      <c r="Q47" s="27"/>
    </row>
    <row r="48" spans="1:18" ht="13.35" customHeight="1">
      <c r="A48" s="23"/>
      <c r="B48" s="221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94"/>
    </row>
    <row r="49" spans="1:18" ht="13.35" customHeight="1">
      <c r="A49" s="23"/>
      <c r="B49" s="224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6"/>
      <c r="R49" s="94"/>
    </row>
    <row r="50" spans="1:18" ht="13.35" customHeight="1">
      <c r="A50" s="23"/>
      <c r="B50" s="224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6"/>
      <c r="R50" s="94"/>
    </row>
    <row r="51" spans="1:18" ht="13.35" customHeight="1">
      <c r="A51" s="23"/>
      <c r="B51" s="224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6"/>
      <c r="R51" s="94"/>
    </row>
    <row r="52" spans="1:18" ht="13.35" customHeight="1">
      <c r="A52" s="23"/>
      <c r="B52" s="224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6"/>
      <c r="R52" s="94"/>
    </row>
    <row r="53" spans="1:18" ht="13.35" customHeight="1">
      <c r="A53" s="23"/>
      <c r="B53" s="224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6"/>
      <c r="R53" s="94"/>
    </row>
    <row r="54" spans="1:18" ht="13.35" customHeight="1">
      <c r="A54" s="23"/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6"/>
      <c r="R54" s="94"/>
    </row>
    <row r="55" spans="1:18" ht="13.35" customHeight="1">
      <c r="A55" s="23"/>
      <c r="B55" s="224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6"/>
      <c r="R55" s="94"/>
    </row>
    <row r="56" spans="1:18" ht="13.35" customHeight="1">
      <c r="A56" s="23"/>
      <c r="B56" s="224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6"/>
      <c r="R56" s="94"/>
    </row>
    <row r="57" spans="1:18" ht="13.35" customHeight="1">
      <c r="A57" s="23"/>
      <c r="B57" s="224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6"/>
      <c r="R57" s="94"/>
    </row>
    <row r="58" spans="1:18" ht="13.35" customHeight="1">
      <c r="A58" s="23"/>
      <c r="B58" s="224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6"/>
      <c r="R58" s="94"/>
    </row>
    <row r="59" spans="1:18" ht="13.35" customHeight="1">
      <c r="A59" s="23"/>
      <c r="B59" s="224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6"/>
      <c r="R59" s="94"/>
    </row>
    <row r="60" spans="1:18" ht="13.7" customHeight="1" thickBot="1">
      <c r="A60" s="23"/>
      <c r="B60" s="227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9"/>
      <c r="R60" s="94"/>
    </row>
  </sheetData>
  <sheetProtection sheet="1" formatCells="0"/>
  <mergeCells count="147">
    <mergeCell ref="B7:C7"/>
    <mergeCell ref="D7:E7"/>
    <mergeCell ref="G7:K7"/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8:C8"/>
    <mergeCell ref="D8:E8"/>
    <mergeCell ref="G8:K8"/>
    <mergeCell ref="M8:M9"/>
    <mergeCell ref="N8:N9"/>
    <mergeCell ref="O8:O9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L16:N16"/>
    <mergeCell ref="O16:Q16"/>
    <mergeCell ref="O10:O11"/>
    <mergeCell ref="P10:P11"/>
    <mergeCell ref="Q10:Q11"/>
    <mergeCell ref="B11:C11"/>
    <mergeCell ref="D11:E11"/>
    <mergeCell ref="G11:K11"/>
    <mergeCell ref="B12:C12"/>
    <mergeCell ref="D12:E12"/>
    <mergeCell ref="G12:K12"/>
    <mergeCell ref="M12:M13"/>
    <mergeCell ref="N12:N13"/>
    <mergeCell ref="O12:O13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D17:H17"/>
    <mergeCell ref="L17:N17"/>
    <mergeCell ref="O17:Q17"/>
    <mergeCell ref="D18:H18"/>
    <mergeCell ref="L18:N18"/>
    <mergeCell ref="O18:Q18"/>
    <mergeCell ref="D19:H19"/>
    <mergeCell ref="L19:N19"/>
    <mergeCell ref="O19:Q19"/>
    <mergeCell ref="D20:H20"/>
    <mergeCell ref="L20:N20"/>
    <mergeCell ref="O20:Q20"/>
    <mergeCell ref="D21:H21"/>
    <mergeCell ref="L21:N21"/>
    <mergeCell ref="O21:Q21"/>
    <mergeCell ref="D22:H22"/>
    <mergeCell ref="L22:N22"/>
    <mergeCell ref="O22:Q22"/>
    <mergeCell ref="D23:H23"/>
    <mergeCell ref="L23:N23"/>
    <mergeCell ref="O23:Q23"/>
    <mergeCell ref="D24:H24"/>
    <mergeCell ref="L24:N24"/>
    <mergeCell ref="O24:Q24"/>
    <mergeCell ref="D25:H25"/>
    <mergeCell ref="L25:N25"/>
    <mergeCell ref="O25:Q25"/>
    <mergeCell ref="D26:H26"/>
    <mergeCell ref="L26:N26"/>
    <mergeCell ref="O26:Q26"/>
    <mergeCell ref="D27:H27"/>
    <mergeCell ref="L27:N27"/>
    <mergeCell ref="O27:Q27"/>
    <mergeCell ref="D28:H28"/>
    <mergeCell ref="L28:N28"/>
    <mergeCell ref="O28:Q28"/>
    <mergeCell ref="D29:H29"/>
    <mergeCell ref="L29:N29"/>
    <mergeCell ref="O29:Q29"/>
    <mergeCell ref="D30:H30"/>
    <mergeCell ref="L30:N30"/>
    <mergeCell ref="O30:Q30"/>
    <mergeCell ref="D31:H31"/>
    <mergeCell ref="L31:N31"/>
    <mergeCell ref="O31:Q31"/>
    <mergeCell ref="D32:H32"/>
    <mergeCell ref="L32:N32"/>
    <mergeCell ref="O32:Q32"/>
    <mergeCell ref="D33:H33"/>
    <mergeCell ref="L33:N33"/>
    <mergeCell ref="O33:Q33"/>
    <mergeCell ref="D34:H34"/>
    <mergeCell ref="L34:N34"/>
    <mergeCell ref="O34:Q34"/>
    <mergeCell ref="D35:H35"/>
    <mergeCell ref="L35:N35"/>
    <mergeCell ref="O35:Q35"/>
    <mergeCell ref="D36:H36"/>
    <mergeCell ref="L36:N36"/>
    <mergeCell ref="O36:Q36"/>
    <mergeCell ref="D37:H37"/>
    <mergeCell ref="L37:N37"/>
    <mergeCell ref="O37:Q37"/>
    <mergeCell ref="D38:H38"/>
    <mergeCell ref="L38:N38"/>
    <mergeCell ref="O38:Q38"/>
    <mergeCell ref="D39:H39"/>
    <mergeCell ref="L39:N39"/>
    <mergeCell ref="O39:Q39"/>
    <mergeCell ref="D40:H40"/>
    <mergeCell ref="L40:N40"/>
    <mergeCell ref="O40:Q40"/>
    <mergeCell ref="D41:H41"/>
    <mergeCell ref="L41:N41"/>
    <mergeCell ref="O41:Q41"/>
    <mergeCell ref="D42:H42"/>
    <mergeCell ref="L42:N42"/>
    <mergeCell ref="O42:Q42"/>
    <mergeCell ref="D43:H43"/>
    <mergeCell ref="L43:N43"/>
    <mergeCell ref="O43:Q43"/>
    <mergeCell ref="D44:H44"/>
    <mergeCell ref="L44:N44"/>
    <mergeCell ref="O44:Q44"/>
    <mergeCell ref="B48:Q60"/>
    <mergeCell ref="D45:H45"/>
    <mergeCell ref="L45:N45"/>
    <mergeCell ref="O45:Q45"/>
    <mergeCell ref="D46:H46"/>
    <mergeCell ref="L46:N46"/>
    <mergeCell ref="O46:Q46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9"/>
  <sheetViews>
    <sheetView view="pageBreakPreview" zoomScale="71" zoomScaleNormal="100" zoomScaleSheetLayoutView="71" workbookViewId="0">
      <selection activeCell="A9" sqref="A9:A10"/>
    </sheetView>
  </sheetViews>
  <sheetFormatPr defaultColWidth="8.85546875" defaultRowHeight="13.15"/>
  <cols>
    <col min="1" max="3" width="4.42578125" style="37" customWidth="1"/>
    <col min="4" max="4" width="22.5703125" style="37" customWidth="1"/>
    <col min="5" max="7" width="4.42578125" style="37" customWidth="1"/>
    <col min="8" max="9" width="8.28515625" style="37" customWidth="1"/>
    <col min="10" max="10" width="5.7109375" style="37" customWidth="1"/>
    <col min="11" max="11" width="4" style="37" customWidth="1"/>
    <col min="12" max="12" width="8.42578125" style="37" customWidth="1"/>
    <col min="13" max="13" width="8.7109375" style="37" customWidth="1"/>
    <col min="14" max="16" width="4.42578125" style="37" customWidth="1"/>
    <col min="17" max="17" width="2.42578125" style="37" customWidth="1"/>
    <col min="18" max="21" width="8.85546875" style="37" customWidth="1"/>
    <col min="22" max="22" width="6.85546875" style="37" customWidth="1"/>
    <col min="23" max="263" width="8.85546875" style="37"/>
    <col min="264" max="265" width="5.140625" style="37" customWidth="1"/>
    <col min="266" max="266" width="23.140625" style="37" customWidth="1"/>
    <col min="267" max="273" width="4.5703125" style="37" customWidth="1"/>
    <col min="274" max="274" width="2.42578125" style="37" customWidth="1"/>
    <col min="275" max="275" width="5.85546875" style="37" customWidth="1"/>
    <col min="276" max="278" width="6.85546875" style="37" customWidth="1"/>
    <col min="279" max="519" width="8.85546875" style="37"/>
    <col min="520" max="521" width="5.140625" style="37" customWidth="1"/>
    <col min="522" max="522" width="23.140625" style="37" customWidth="1"/>
    <col min="523" max="529" width="4.5703125" style="37" customWidth="1"/>
    <col min="530" max="530" width="2.42578125" style="37" customWidth="1"/>
    <col min="531" max="531" width="5.85546875" style="37" customWidth="1"/>
    <col min="532" max="534" width="6.85546875" style="37" customWidth="1"/>
    <col min="535" max="775" width="8.85546875" style="37"/>
    <col min="776" max="777" width="5.140625" style="37" customWidth="1"/>
    <col min="778" max="778" width="23.140625" style="37" customWidth="1"/>
    <col min="779" max="785" width="4.5703125" style="37" customWidth="1"/>
    <col min="786" max="786" width="2.42578125" style="37" customWidth="1"/>
    <col min="787" max="787" width="5.85546875" style="37" customWidth="1"/>
    <col min="788" max="790" width="6.85546875" style="37" customWidth="1"/>
    <col min="791" max="1031" width="8.85546875" style="37"/>
    <col min="1032" max="1033" width="5.140625" style="37" customWidth="1"/>
    <col min="1034" max="1034" width="23.140625" style="37" customWidth="1"/>
    <col min="1035" max="1041" width="4.5703125" style="37" customWidth="1"/>
    <col min="1042" max="1042" width="2.42578125" style="37" customWidth="1"/>
    <col min="1043" max="1043" width="5.85546875" style="37" customWidth="1"/>
    <col min="1044" max="1046" width="6.85546875" style="37" customWidth="1"/>
    <col min="1047" max="1287" width="8.85546875" style="37"/>
    <col min="1288" max="1289" width="5.140625" style="37" customWidth="1"/>
    <col min="1290" max="1290" width="23.140625" style="37" customWidth="1"/>
    <col min="1291" max="1297" width="4.5703125" style="37" customWidth="1"/>
    <col min="1298" max="1298" width="2.42578125" style="37" customWidth="1"/>
    <col min="1299" max="1299" width="5.85546875" style="37" customWidth="1"/>
    <col min="1300" max="1302" width="6.85546875" style="37" customWidth="1"/>
    <col min="1303" max="1543" width="8.85546875" style="37"/>
    <col min="1544" max="1545" width="5.140625" style="37" customWidth="1"/>
    <col min="1546" max="1546" width="23.140625" style="37" customWidth="1"/>
    <col min="1547" max="1553" width="4.5703125" style="37" customWidth="1"/>
    <col min="1554" max="1554" width="2.42578125" style="37" customWidth="1"/>
    <col min="1555" max="1555" width="5.85546875" style="37" customWidth="1"/>
    <col min="1556" max="1558" width="6.85546875" style="37" customWidth="1"/>
    <col min="1559" max="1799" width="8.85546875" style="37"/>
    <col min="1800" max="1801" width="5.140625" style="37" customWidth="1"/>
    <col min="1802" max="1802" width="23.140625" style="37" customWidth="1"/>
    <col min="1803" max="1809" width="4.5703125" style="37" customWidth="1"/>
    <col min="1810" max="1810" width="2.42578125" style="37" customWidth="1"/>
    <col min="1811" max="1811" width="5.85546875" style="37" customWidth="1"/>
    <col min="1812" max="1814" width="6.85546875" style="37" customWidth="1"/>
    <col min="1815" max="2055" width="8.85546875" style="37"/>
    <col min="2056" max="2057" width="5.140625" style="37" customWidth="1"/>
    <col min="2058" max="2058" width="23.140625" style="37" customWidth="1"/>
    <col min="2059" max="2065" width="4.5703125" style="37" customWidth="1"/>
    <col min="2066" max="2066" width="2.42578125" style="37" customWidth="1"/>
    <col min="2067" max="2067" width="5.85546875" style="37" customWidth="1"/>
    <col min="2068" max="2070" width="6.85546875" style="37" customWidth="1"/>
    <col min="2071" max="2311" width="8.85546875" style="37"/>
    <col min="2312" max="2313" width="5.140625" style="37" customWidth="1"/>
    <col min="2314" max="2314" width="23.140625" style="37" customWidth="1"/>
    <col min="2315" max="2321" width="4.5703125" style="37" customWidth="1"/>
    <col min="2322" max="2322" width="2.42578125" style="37" customWidth="1"/>
    <col min="2323" max="2323" width="5.85546875" style="37" customWidth="1"/>
    <col min="2324" max="2326" width="6.85546875" style="37" customWidth="1"/>
    <col min="2327" max="2567" width="8.85546875" style="37"/>
    <col min="2568" max="2569" width="5.140625" style="37" customWidth="1"/>
    <col min="2570" max="2570" width="23.140625" style="37" customWidth="1"/>
    <col min="2571" max="2577" width="4.5703125" style="37" customWidth="1"/>
    <col min="2578" max="2578" width="2.42578125" style="37" customWidth="1"/>
    <col min="2579" max="2579" width="5.85546875" style="37" customWidth="1"/>
    <col min="2580" max="2582" width="6.85546875" style="37" customWidth="1"/>
    <col min="2583" max="2823" width="8.85546875" style="37"/>
    <col min="2824" max="2825" width="5.140625" style="37" customWidth="1"/>
    <col min="2826" max="2826" width="23.140625" style="37" customWidth="1"/>
    <col min="2827" max="2833" width="4.5703125" style="37" customWidth="1"/>
    <col min="2834" max="2834" width="2.42578125" style="37" customWidth="1"/>
    <col min="2835" max="2835" width="5.85546875" style="37" customWidth="1"/>
    <col min="2836" max="2838" width="6.85546875" style="37" customWidth="1"/>
    <col min="2839" max="3079" width="8.85546875" style="37"/>
    <col min="3080" max="3081" width="5.140625" style="37" customWidth="1"/>
    <col min="3082" max="3082" width="23.140625" style="37" customWidth="1"/>
    <col min="3083" max="3089" width="4.5703125" style="37" customWidth="1"/>
    <col min="3090" max="3090" width="2.42578125" style="37" customWidth="1"/>
    <col min="3091" max="3091" width="5.85546875" style="37" customWidth="1"/>
    <col min="3092" max="3094" width="6.85546875" style="37" customWidth="1"/>
    <col min="3095" max="3335" width="8.85546875" style="37"/>
    <col min="3336" max="3337" width="5.140625" style="37" customWidth="1"/>
    <col min="3338" max="3338" width="23.140625" style="37" customWidth="1"/>
    <col min="3339" max="3345" width="4.5703125" style="37" customWidth="1"/>
    <col min="3346" max="3346" width="2.42578125" style="37" customWidth="1"/>
    <col min="3347" max="3347" width="5.85546875" style="37" customWidth="1"/>
    <col min="3348" max="3350" width="6.85546875" style="37" customWidth="1"/>
    <col min="3351" max="3591" width="8.85546875" style="37"/>
    <col min="3592" max="3593" width="5.140625" style="37" customWidth="1"/>
    <col min="3594" max="3594" width="23.140625" style="37" customWidth="1"/>
    <col min="3595" max="3601" width="4.5703125" style="37" customWidth="1"/>
    <col min="3602" max="3602" width="2.42578125" style="37" customWidth="1"/>
    <col min="3603" max="3603" width="5.85546875" style="37" customWidth="1"/>
    <col min="3604" max="3606" width="6.85546875" style="37" customWidth="1"/>
    <col min="3607" max="3847" width="8.85546875" style="37"/>
    <col min="3848" max="3849" width="5.140625" style="37" customWidth="1"/>
    <col min="3850" max="3850" width="23.140625" style="37" customWidth="1"/>
    <col min="3851" max="3857" width="4.5703125" style="37" customWidth="1"/>
    <col min="3858" max="3858" width="2.42578125" style="37" customWidth="1"/>
    <col min="3859" max="3859" width="5.85546875" style="37" customWidth="1"/>
    <col min="3860" max="3862" width="6.85546875" style="37" customWidth="1"/>
    <col min="3863" max="4103" width="8.85546875" style="37"/>
    <col min="4104" max="4105" width="5.140625" style="37" customWidth="1"/>
    <col min="4106" max="4106" width="23.140625" style="37" customWidth="1"/>
    <col min="4107" max="4113" width="4.5703125" style="37" customWidth="1"/>
    <col min="4114" max="4114" width="2.42578125" style="37" customWidth="1"/>
    <col min="4115" max="4115" width="5.85546875" style="37" customWidth="1"/>
    <col min="4116" max="4118" width="6.85546875" style="37" customWidth="1"/>
    <col min="4119" max="4359" width="8.85546875" style="37"/>
    <col min="4360" max="4361" width="5.140625" style="37" customWidth="1"/>
    <col min="4362" max="4362" width="23.140625" style="37" customWidth="1"/>
    <col min="4363" max="4369" width="4.5703125" style="37" customWidth="1"/>
    <col min="4370" max="4370" width="2.42578125" style="37" customWidth="1"/>
    <col min="4371" max="4371" width="5.85546875" style="37" customWidth="1"/>
    <col min="4372" max="4374" width="6.85546875" style="37" customWidth="1"/>
    <col min="4375" max="4615" width="8.85546875" style="37"/>
    <col min="4616" max="4617" width="5.140625" style="37" customWidth="1"/>
    <col min="4618" max="4618" width="23.140625" style="37" customWidth="1"/>
    <col min="4619" max="4625" width="4.5703125" style="37" customWidth="1"/>
    <col min="4626" max="4626" width="2.42578125" style="37" customWidth="1"/>
    <col min="4627" max="4627" width="5.85546875" style="37" customWidth="1"/>
    <col min="4628" max="4630" width="6.85546875" style="37" customWidth="1"/>
    <col min="4631" max="4871" width="8.85546875" style="37"/>
    <col min="4872" max="4873" width="5.140625" style="37" customWidth="1"/>
    <col min="4874" max="4874" width="23.140625" style="37" customWidth="1"/>
    <col min="4875" max="4881" width="4.5703125" style="37" customWidth="1"/>
    <col min="4882" max="4882" width="2.42578125" style="37" customWidth="1"/>
    <col min="4883" max="4883" width="5.85546875" style="37" customWidth="1"/>
    <col min="4884" max="4886" width="6.85546875" style="37" customWidth="1"/>
    <col min="4887" max="5127" width="8.85546875" style="37"/>
    <col min="5128" max="5129" width="5.140625" style="37" customWidth="1"/>
    <col min="5130" max="5130" width="23.140625" style="37" customWidth="1"/>
    <col min="5131" max="5137" width="4.5703125" style="37" customWidth="1"/>
    <col min="5138" max="5138" width="2.42578125" style="37" customWidth="1"/>
    <col min="5139" max="5139" width="5.85546875" style="37" customWidth="1"/>
    <col min="5140" max="5142" width="6.85546875" style="37" customWidth="1"/>
    <col min="5143" max="5383" width="8.85546875" style="37"/>
    <col min="5384" max="5385" width="5.140625" style="37" customWidth="1"/>
    <col min="5386" max="5386" width="23.140625" style="37" customWidth="1"/>
    <col min="5387" max="5393" width="4.5703125" style="37" customWidth="1"/>
    <col min="5394" max="5394" width="2.42578125" style="37" customWidth="1"/>
    <col min="5395" max="5395" width="5.85546875" style="37" customWidth="1"/>
    <col min="5396" max="5398" width="6.85546875" style="37" customWidth="1"/>
    <col min="5399" max="5639" width="8.85546875" style="37"/>
    <col min="5640" max="5641" width="5.140625" style="37" customWidth="1"/>
    <col min="5642" max="5642" width="23.140625" style="37" customWidth="1"/>
    <col min="5643" max="5649" width="4.5703125" style="37" customWidth="1"/>
    <col min="5650" max="5650" width="2.42578125" style="37" customWidth="1"/>
    <col min="5651" max="5651" width="5.85546875" style="37" customWidth="1"/>
    <col min="5652" max="5654" width="6.85546875" style="37" customWidth="1"/>
    <col min="5655" max="5895" width="8.85546875" style="37"/>
    <col min="5896" max="5897" width="5.140625" style="37" customWidth="1"/>
    <col min="5898" max="5898" width="23.140625" style="37" customWidth="1"/>
    <col min="5899" max="5905" width="4.5703125" style="37" customWidth="1"/>
    <col min="5906" max="5906" width="2.42578125" style="37" customWidth="1"/>
    <col min="5907" max="5907" width="5.85546875" style="37" customWidth="1"/>
    <col min="5908" max="5910" width="6.85546875" style="37" customWidth="1"/>
    <col min="5911" max="6151" width="8.85546875" style="37"/>
    <col min="6152" max="6153" width="5.140625" style="37" customWidth="1"/>
    <col min="6154" max="6154" width="23.140625" style="37" customWidth="1"/>
    <col min="6155" max="6161" width="4.5703125" style="37" customWidth="1"/>
    <col min="6162" max="6162" width="2.42578125" style="37" customWidth="1"/>
    <col min="6163" max="6163" width="5.85546875" style="37" customWidth="1"/>
    <col min="6164" max="6166" width="6.85546875" style="37" customWidth="1"/>
    <col min="6167" max="6407" width="8.85546875" style="37"/>
    <col min="6408" max="6409" width="5.140625" style="37" customWidth="1"/>
    <col min="6410" max="6410" width="23.140625" style="37" customWidth="1"/>
    <col min="6411" max="6417" width="4.5703125" style="37" customWidth="1"/>
    <col min="6418" max="6418" width="2.42578125" style="37" customWidth="1"/>
    <col min="6419" max="6419" width="5.85546875" style="37" customWidth="1"/>
    <col min="6420" max="6422" width="6.85546875" style="37" customWidth="1"/>
    <col min="6423" max="6663" width="8.85546875" style="37"/>
    <col min="6664" max="6665" width="5.140625" style="37" customWidth="1"/>
    <col min="6666" max="6666" width="23.140625" style="37" customWidth="1"/>
    <col min="6667" max="6673" width="4.5703125" style="37" customWidth="1"/>
    <col min="6674" max="6674" width="2.42578125" style="37" customWidth="1"/>
    <col min="6675" max="6675" width="5.85546875" style="37" customWidth="1"/>
    <col min="6676" max="6678" width="6.85546875" style="37" customWidth="1"/>
    <col min="6679" max="6919" width="8.85546875" style="37"/>
    <col min="6920" max="6921" width="5.140625" style="37" customWidth="1"/>
    <col min="6922" max="6922" width="23.140625" style="37" customWidth="1"/>
    <col min="6923" max="6929" width="4.5703125" style="37" customWidth="1"/>
    <col min="6930" max="6930" width="2.42578125" style="37" customWidth="1"/>
    <col min="6931" max="6931" width="5.85546875" style="37" customWidth="1"/>
    <col min="6932" max="6934" width="6.85546875" style="37" customWidth="1"/>
    <col min="6935" max="7175" width="8.85546875" style="37"/>
    <col min="7176" max="7177" width="5.140625" style="37" customWidth="1"/>
    <col min="7178" max="7178" width="23.140625" style="37" customWidth="1"/>
    <col min="7179" max="7185" width="4.5703125" style="37" customWidth="1"/>
    <col min="7186" max="7186" width="2.42578125" style="37" customWidth="1"/>
    <col min="7187" max="7187" width="5.85546875" style="37" customWidth="1"/>
    <col min="7188" max="7190" width="6.85546875" style="37" customWidth="1"/>
    <col min="7191" max="7431" width="8.85546875" style="37"/>
    <col min="7432" max="7433" width="5.140625" style="37" customWidth="1"/>
    <col min="7434" max="7434" width="23.140625" style="37" customWidth="1"/>
    <col min="7435" max="7441" width="4.5703125" style="37" customWidth="1"/>
    <col min="7442" max="7442" width="2.42578125" style="37" customWidth="1"/>
    <col min="7443" max="7443" width="5.85546875" style="37" customWidth="1"/>
    <col min="7444" max="7446" width="6.85546875" style="37" customWidth="1"/>
    <col min="7447" max="7687" width="8.85546875" style="37"/>
    <col min="7688" max="7689" width="5.140625" style="37" customWidth="1"/>
    <col min="7690" max="7690" width="23.140625" style="37" customWidth="1"/>
    <col min="7691" max="7697" width="4.5703125" style="37" customWidth="1"/>
    <col min="7698" max="7698" width="2.42578125" style="37" customWidth="1"/>
    <col min="7699" max="7699" width="5.85546875" style="37" customWidth="1"/>
    <col min="7700" max="7702" width="6.85546875" style="37" customWidth="1"/>
    <col min="7703" max="7943" width="8.85546875" style="37"/>
    <col min="7944" max="7945" width="5.140625" style="37" customWidth="1"/>
    <col min="7946" max="7946" width="23.140625" style="37" customWidth="1"/>
    <col min="7947" max="7953" width="4.5703125" style="37" customWidth="1"/>
    <col min="7954" max="7954" width="2.42578125" style="37" customWidth="1"/>
    <col min="7955" max="7955" width="5.85546875" style="37" customWidth="1"/>
    <col min="7956" max="7958" width="6.85546875" style="37" customWidth="1"/>
    <col min="7959" max="8199" width="8.85546875" style="37"/>
    <col min="8200" max="8201" width="5.140625" style="37" customWidth="1"/>
    <col min="8202" max="8202" width="23.140625" style="37" customWidth="1"/>
    <col min="8203" max="8209" width="4.5703125" style="37" customWidth="1"/>
    <col min="8210" max="8210" width="2.42578125" style="37" customWidth="1"/>
    <col min="8211" max="8211" width="5.85546875" style="37" customWidth="1"/>
    <col min="8212" max="8214" width="6.85546875" style="37" customWidth="1"/>
    <col min="8215" max="8455" width="8.85546875" style="37"/>
    <col min="8456" max="8457" width="5.140625" style="37" customWidth="1"/>
    <col min="8458" max="8458" width="23.140625" style="37" customWidth="1"/>
    <col min="8459" max="8465" width="4.5703125" style="37" customWidth="1"/>
    <col min="8466" max="8466" width="2.42578125" style="37" customWidth="1"/>
    <col min="8467" max="8467" width="5.85546875" style="37" customWidth="1"/>
    <col min="8468" max="8470" width="6.85546875" style="37" customWidth="1"/>
    <col min="8471" max="8711" width="8.85546875" style="37"/>
    <col min="8712" max="8713" width="5.140625" style="37" customWidth="1"/>
    <col min="8714" max="8714" width="23.140625" style="37" customWidth="1"/>
    <col min="8715" max="8721" width="4.5703125" style="37" customWidth="1"/>
    <col min="8722" max="8722" width="2.42578125" style="37" customWidth="1"/>
    <col min="8723" max="8723" width="5.85546875" style="37" customWidth="1"/>
    <col min="8724" max="8726" width="6.85546875" style="37" customWidth="1"/>
    <col min="8727" max="8967" width="8.85546875" style="37"/>
    <col min="8968" max="8969" width="5.140625" style="37" customWidth="1"/>
    <col min="8970" max="8970" width="23.140625" style="37" customWidth="1"/>
    <col min="8971" max="8977" width="4.5703125" style="37" customWidth="1"/>
    <col min="8978" max="8978" width="2.42578125" style="37" customWidth="1"/>
    <col min="8979" max="8979" width="5.85546875" style="37" customWidth="1"/>
    <col min="8980" max="8982" width="6.85546875" style="37" customWidth="1"/>
    <col min="8983" max="9223" width="8.85546875" style="37"/>
    <col min="9224" max="9225" width="5.140625" style="37" customWidth="1"/>
    <col min="9226" max="9226" width="23.140625" style="37" customWidth="1"/>
    <col min="9227" max="9233" width="4.5703125" style="37" customWidth="1"/>
    <col min="9234" max="9234" width="2.42578125" style="37" customWidth="1"/>
    <col min="9235" max="9235" width="5.85546875" style="37" customWidth="1"/>
    <col min="9236" max="9238" width="6.85546875" style="37" customWidth="1"/>
    <col min="9239" max="9479" width="8.85546875" style="37"/>
    <col min="9480" max="9481" width="5.140625" style="37" customWidth="1"/>
    <col min="9482" max="9482" width="23.140625" style="37" customWidth="1"/>
    <col min="9483" max="9489" width="4.5703125" style="37" customWidth="1"/>
    <col min="9490" max="9490" width="2.42578125" style="37" customWidth="1"/>
    <col min="9491" max="9491" width="5.85546875" style="37" customWidth="1"/>
    <col min="9492" max="9494" width="6.85546875" style="37" customWidth="1"/>
    <col min="9495" max="9735" width="8.85546875" style="37"/>
    <col min="9736" max="9737" width="5.140625" style="37" customWidth="1"/>
    <col min="9738" max="9738" width="23.140625" style="37" customWidth="1"/>
    <col min="9739" max="9745" width="4.5703125" style="37" customWidth="1"/>
    <col min="9746" max="9746" width="2.42578125" style="37" customWidth="1"/>
    <col min="9747" max="9747" width="5.85546875" style="37" customWidth="1"/>
    <col min="9748" max="9750" width="6.85546875" style="37" customWidth="1"/>
    <col min="9751" max="9991" width="8.85546875" style="37"/>
    <col min="9992" max="9993" width="5.140625" style="37" customWidth="1"/>
    <col min="9994" max="9994" width="23.140625" style="37" customWidth="1"/>
    <col min="9995" max="10001" width="4.5703125" style="37" customWidth="1"/>
    <col min="10002" max="10002" width="2.42578125" style="37" customWidth="1"/>
    <col min="10003" max="10003" width="5.85546875" style="37" customWidth="1"/>
    <col min="10004" max="10006" width="6.85546875" style="37" customWidth="1"/>
    <col min="10007" max="10247" width="8.85546875" style="37"/>
    <col min="10248" max="10249" width="5.140625" style="37" customWidth="1"/>
    <col min="10250" max="10250" width="23.140625" style="37" customWidth="1"/>
    <col min="10251" max="10257" width="4.5703125" style="37" customWidth="1"/>
    <col min="10258" max="10258" width="2.42578125" style="37" customWidth="1"/>
    <col min="10259" max="10259" width="5.85546875" style="37" customWidth="1"/>
    <col min="10260" max="10262" width="6.85546875" style="37" customWidth="1"/>
    <col min="10263" max="10503" width="8.85546875" style="37"/>
    <col min="10504" max="10505" width="5.140625" style="37" customWidth="1"/>
    <col min="10506" max="10506" width="23.140625" style="37" customWidth="1"/>
    <col min="10507" max="10513" width="4.5703125" style="37" customWidth="1"/>
    <col min="10514" max="10514" width="2.42578125" style="37" customWidth="1"/>
    <col min="10515" max="10515" width="5.85546875" style="37" customWidth="1"/>
    <col min="10516" max="10518" width="6.85546875" style="37" customWidth="1"/>
    <col min="10519" max="10759" width="8.85546875" style="37"/>
    <col min="10760" max="10761" width="5.140625" style="37" customWidth="1"/>
    <col min="10762" max="10762" width="23.140625" style="37" customWidth="1"/>
    <col min="10763" max="10769" width="4.5703125" style="37" customWidth="1"/>
    <col min="10770" max="10770" width="2.42578125" style="37" customWidth="1"/>
    <col min="10771" max="10771" width="5.85546875" style="37" customWidth="1"/>
    <col min="10772" max="10774" width="6.85546875" style="37" customWidth="1"/>
    <col min="10775" max="11015" width="8.85546875" style="37"/>
    <col min="11016" max="11017" width="5.140625" style="37" customWidth="1"/>
    <col min="11018" max="11018" width="23.140625" style="37" customWidth="1"/>
    <col min="11019" max="11025" width="4.5703125" style="37" customWidth="1"/>
    <col min="11026" max="11026" width="2.42578125" style="37" customWidth="1"/>
    <col min="11027" max="11027" width="5.85546875" style="37" customWidth="1"/>
    <col min="11028" max="11030" width="6.85546875" style="37" customWidth="1"/>
    <col min="11031" max="11271" width="8.85546875" style="37"/>
    <col min="11272" max="11273" width="5.140625" style="37" customWidth="1"/>
    <col min="11274" max="11274" width="23.140625" style="37" customWidth="1"/>
    <col min="11275" max="11281" width="4.5703125" style="37" customWidth="1"/>
    <col min="11282" max="11282" width="2.42578125" style="37" customWidth="1"/>
    <col min="11283" max="11283" width="5.85546875" style="37" customWidth="1"/>
    <col min="11284" max="11286" width="6.85546875" style="37" customWidth="1"/>
    <col min="11287" max="11527" width="8.85546875" style="37"/>
    <col min="11528" max="11529" width="5.140625" style="37" customWidth="1"/>
    <col min="11530" max="11530" width="23.140625" style="37" customWidth="1"/>
    <col min="11531" max="11537" width="4.5703125" style="37" customWidth="1"/>
    <col min="11538" max="11538" width="2.42578125" style="37" customWidth="1"/>
    <col min="11539" max="11539" width="5.85546875" style="37" customWidth="1"/>
    <col min="11540" max="11542" width="6.85546875" style="37" customWidth="1"/>
    <col min="11543" max="11783" width="8.85546875" style="37"/>
    <col min="11784" max="11785" width="5.140625" style="37" customWidth="1"/>
    <col min="11786" max="11786" width="23.140625" style="37" customWidth="1"/>
    <col min="11787" max="11793" width="4.5703125" style="37" customWidth="1"/>
    <col min="11794" max="11794" width="2.42578125" style="37" customWidth="1"/>
    <col min="11795" max="11795" width="5.85546875" style="37" customWidth="1"/>
    <col min="11796" max="11798" width="6.85546875" style="37" customWidth="1"/>
    <col min="11799" max="12039" width="8.85546875" style="37"/>
    <col min="12040" max="12041" width="5.140625" style="37" customWidth="1"/>
    <col min="12042" max="12042" width="23.140625" style="37" customWidth="1"/>
    <col min="12043" max="12049" width="4.5703125" style="37" customWidth="1"/>
    <col min="12050" max="12050" width="2.42578125" style="37" customWidth="1"/>
    <col min="12051" max="12051" width="5.85546875" style="37" customWidth="1"/>
    <col min="12052" max="12054" width="6.85546875" style="37" customWidth="1"/>
    <col min="12055" max="12295" width="8.85546875" style="37"/>
    <col min="12296" max="12297" width="5.140625" style="37" customWidth="1"/>
    <col min="12298" max="12298" width="23.140625" style="37" customWidth="1"/>
    <col min="12299" max="12305" width="4.5703125" style="37" customWidth="1"/>
    <col min="12306" max="12306" width="2.42578125" style="37" customWidth="1"/>
    <col min="12307" max="12307" width="5.85546875" style="37" customWidth="1"/>
    <col min="12308" max="12310" width="6.85546875" style="37" customWidth="1"/>
    <col min="12311" max="12551" width="8.85546875" style="37"/>
    <col min="12552" max="12553" width="5.140625" style="37" customWidth="1"/>
    <col min="12554" max="12554" width="23.140625" style="37" customWidth="1"/>
    <col min="12555" max="12561" width="4.5703125" style="37" customWidth="1"/>
    <col min="12562" max="12562" width="2.42578125" style="37" customWidth="1"/>
    <col min="12563" max="12563" width="5.85546875" style="37" customWidth="1"/>
    <col min="12564" max="12566" width="6.85546875" style="37" customWidth="1"/>
    <col min="12567" max="12807" width="8.85546875" style="37"/>
    <col min="12808" max="12809" width="5.140625" style="37" customWidth="1"/>
    <col min="12810" max="12810" width="23.140625" style="37" customWidth="1"/>
    <col min="12811" max="12817" width="4.5703125" style="37" customWidth="1"/>
    <col min="12818" max="12818" width="2.42578125" style="37" customWidth="1"/>
    <col min="12819" max="12819" width="5.85546875" style="37" customWidth="1"/>
    <col min="12820" max="12822" width="6.85546875" style="37" customWidth="1"/>
    <col min="12823" max="13063" width="8.85546875" style="37"/>
    <col min="13064" max="13065" width="5.140625" style="37" customWidth="1"/>
    <col min="13066" max="13066" width="23.140625" style="37" customWidth="1"/>
    <col min="13067" max="13073" width="4.5703125" style="37" customWidth="1"/>
    <col min="13074" max="13074" width="2.42578125" style="37" customWidth="1"/>
    <col min="13075" max="13075" width="5.85546875" style="37" customWidth="1"/>
    <col min="13076" max="13078" width="6.85546875" style="37" customWidth="1"/>
    <col min="13079" max="13319" width="8.85546875" style="37"/>
    <col min="13320" max="13321" width="5.140625" style="37" customWidth="1"/>
    <col min="13322" max="13322" width="23.140625" style="37" customWidth="1"/>
    <col min="13323" max="13329" width="4.5703125" style="37" customWidth="1"/>
    <col min="13330" max="13330" width="2.42578125" style="37" customWidth="1"/>
    <col min="13331" max="13331" width="5.85546875" style="37" customWidth="1"/>
    <col min="13332" max="13334" width="6.85546875" style="37" customWidth="1"/>
    <col min="13335" max="13575" width="8.85546875" style="37"/>
    <col min="13576" max="13577" width="5.140625" style="37" customWidth="1"/>
    <col min="13578" max="13578" width="23.140625" style="37" customWidth="1"/>
    <col min="13579" max="13585" width="4.5703125" style="37" customWidth="1"/>
    <col min="13586" max="13586" width="2.42578125" style="37" customWidth="1"/>
    <col min="13587" max="13587" width="5.85546875" style="37" customWidth="1"/>
    <col min="13588" max="13590" width="6.85546875" style="37" customWidth="1"/>
    <col min="13591" max="13831" width="8.85546875" style="37"/>
    <col min="13832" max="13833" width="5.140625" style="37" customWidth="1"/>
    <col min="13834" max="13834" width="23.140625" style="37" customWidth="1"/>
    <col min="13835" max="13841" width="4.5703125" style="37" customWidth="1"/>
    <col min="13842" max="13842" width="2.42578125" style="37" customWidth="1"/>
    <col min="13843" max="13843" width="5.85546875" style="37" customWidth="1"/>
    <col min="13844" max="13846" width="6.85546875" style="37" customWidth="1"/>
    <col min="13847" max="14087" width="8.85546875" style="37"/>
    <col min="14088" max="14089" width="5.140625" style="37" customWidth="1"/>
    <col min="14090" max="14090" width="23.140625" style="37" customWidth="1"/>
    <col min="14091" max="14097" width="4.5703125" style="37" customWidth="1"/>
    <col min="14098" max="14098" width="2.42578125" style="37" customWidth="1"/>
    <col min="14099" max="14099" width="5.85546875" style="37" customWidth="1"/>
    <col min="14100" max="14102" width="6.85546875" style="37" customWidth="1"/>
    <col min="14103" max="14343" width="8.85546875" style="37"/>
    <col min="14344" max="14345" width="5.140625" style="37" customWidth="1"/>
    <col min="14346" max="14346" width="23.140625" style="37" customWidth="1"/>
    <col min="14347" max="14353" width="4.5703125" style="37" customWidth="1"/>
    <col min="14354" max="14354" width="2.42578125" style="37" customWidth="1"/>
    <col min="14355" max="14355" width="5.85546875" style="37" customWidth="1"/>
    <col min="14356" max="14358" width="6.85546875" style="37" customWidth="1"/>
    <col min="14359" max="14599" width="8.85546875" style="37"/>
    <col min="14600" max="14601" width="5.140625" style="37" customWidth="1"/>
    <col min="14602" max="14602" width="23.140625" style="37" customWidth="1"/>
    <col min="14603" max="14609" width="4.5703125" style="37" customWidth="1"/>
    <col min="14610" max="14610" width="2.42578125" style="37" customWidth="1"/>
    <col min="14611" max="14611" width="5.85546875" style="37" customWidth="1"/>
    <col min="14612" max="14614" width="6.85546875" style="37" customWidth="1"/>
    <col min="14615" max="14855" width="8.85546875" style="37"/>
    <col min="14856" max="14857" width="5.140625" style="37" customWidth="1"/>
    <col min="14858" max="14858" width="23.140625" style="37" customWidth="1"/>
    <col min="14859" max="14865" width="4.5703125" style="37" customWidth="1"/>
    <col min="14866" max="14866" width="2.42578125" style="37" customWidth="1"/>
    <col min="14867" max="14867" width="5.85546875" style="37" customWidth="1"/>
    <col min="14868" max="14870" width="6.85546875" style="37" customWidth="1"/>
    <col min="14871" max="15111" width="8.85546875" style="37"/>
    <col min="15112" max="15113" width="5.140625" style="37" customWidth="1"/>
    <col min="15114" max="15114" width="23.140625" style="37" customWidth="1"/>
    <col min="15115" max="15121" width="4.5703125" style="37" customWidth="1"/>
    <col min="15122" max="15122" width="2.42578125" style="37" customWidth="1"/>
    <col min="15123" max="15123" width="5.85546875" style="37" customWidth="1"/>
    <col min="15124" max="15126" width="6.85546875" style="37" customWidth="1"/>
    <col min="15127" max="15367" width="8.85546875" style="37"/>
    <col min="15368" max="15369" width="5.140625" style="37" customWidth="1"/>
    <col min="15370" max="15370" width="23.140625" style="37" customWidth="1"/>
    <col min="15371" max="15377" width="4.5703125" style="37" customWidth="1"/>
    <col min="15378" max="15378" width="2.42578125" style="37" customWidth="1"/>
    <col min="15379" max="15379" width="5.85546875" style="37" customWidth="1"/>
    <col min="15380" max="15382" width="6.85546875" style="37" customWidth="1"/>
    <col min="15383" max="15623" width="8.85546875" style="37"/>
    <col min="15624" max="15625" width="5.140625" style="37" customWidth="1"/>
    <col min="15626" max="15626" width="23.140625" style="37" customWidth="1"/>
    <col min="15627" max="15633" width="4.5703125" style="37" customWidth="1"/>
    <col min="15634" max="15634" width="2.42578125" style="37" customWidth="1"/>
    <col min="15635" max="15635" width="5.85546875" style="37" customWidth="1"/>
    <col min="15636" max="15638" width="6.85546875" style="37" customWidth="1"/>
    <col min="15639" max="15879" width="8.85546875" style="37"/>
    <col min="15880" max="15881" width="5.140625" style="37" customWidth="1"/>
    <col min="15882" max="15882" width="23.140625" style="37" customWidth="1"/>
    <col min="15883" max="15889" width="4.5703125" style="37" customWidth="1"/>
    <col min="15890" max="15890" width="2.42578125" style="37" customWidth="1"/>
    <col min="15891" max="15891" width="5.85546875" style="37" customWidth="1"/>
    <col min="15892" max="15894" width="6.85546875" style="37" customWidth="1"/>
    <col min="15895" max="16135" width="8.85546875" style="37"/>
    <col min="16136" max="16137" width="5.140625" style="37" customWidth="1"/>
    <col min="16138" max="16138" width="23.140625" style="37" customWidth="1"/>
    <col min="16139" max="16145" width="4.5703125" style="37" customWidth="1"/>
    <col min="16146" max="16146" width="2.42578125" style="37" customWidth="1"/>
    <col min="16147" max="16147" width="5.85546875" style="37" customWidth="1"/>
    <col min="16148" max="16150" width="6.85546875" style="37" customWidth="1"/>
    <col min="16151" max="16384" width="8.85546875" style="37"/>
  </cols>
  <sheetData>
    <row r="1" spans="1:22" ht="23.25" customHeight="1">
      <c r="A1" s="376" t="s">
        <v>167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8"/>
    </row>
    <row r="2" spans="1:22" ht="33.75" customHeight="1">
      <c r="B2" s="377" t="s">
        <v>168</v>
      </c>
      <c r="C2" s="377"/>
      <c r="D2" s="377"/>
      <c r="E2" s="377" t="str">
        <f>IF('参加申込書(NO1~30)'!C3="","",'参加申込書(NO1~30)'!C3)</f>
        <v/>
      </c>
      <c r="F2" s="377"/>
      <c r="G2" s="377"/>
      <c r="H2" s="377"/>
      <c r="I2" s="377"/>
      <c r="J2" s="377"/>
      <c r="K2" s="377"/>
      <c r="L2" s="377"/>
      <c r="M2" s="68"/>
      <c r="N2" s="68"/>
      <c r="O2" s="68"/>
      <c r="P2" s="68"/>
      <c r="Q2" s="68"/>
      <c r="R2" s="68"/>
      <c r="S2" s="68"/>
      <c r="T2" s="68"/>
      <c r="U2" s="68"/>
      <c r="V2" s="39"/>
    </row>
    <row r="3" spans="1:22" ht="6" customHeight="1" thickBot="1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3"/>
      <c r="S3" s="43"/>
      <c r="T3" s="43"/>
      <c r="U3" s="43"/>
      <c r="V3" s="44"/>
    </row>
    <row r="4" spans="1:22" ht="12" customHeight="1">
      <c r="A4" s="378" t="s">
        <v>59</v>
      </c>
      <c r="B4" s="381" t="s">
        <v>169</v>
      </c>
      <c r="C4" s="381" t="s">
        <v>104</v>
      </c>
      <c r="D4" s="71" t="s">
        <v>170</v>
      </c>
      <c r="E4" s="344" t="s">
        <v>106</v>
      </c>
      <c r="F4" s="385" t="s">
        <v>171</v>
      </c>
      <c r="G4" s="346" t="s">
        <v>172</v>
      </c>
      <c r="H4" s="388" t="s">
        <v>173</v>
      </c>
      <c r="I4" s="389"/>
      <c r="J4" s="389"/>
      <c r="K4" s="389"/>
      <c r="L4" s="389"/>
      <c r="M4" s="390"/>
      <c r="N4" s="391" t="s">
        <v>174</v>
      </c>
      <c r="O4" s="392"/>
      <c r="P4" s="72" t="s">
        <v>175</v>
      </c>
      <c r="Q4" s="45"/>
      <c r="R4" s="393" t="s">
        <v>176</v>
      </c>
      <c r="S4" s="393"/>
      <c r="T4" s="393"/>
      <c r="U4" s="393"/>
      <c r="V4" s="46"/>
    </row>
    <row r="5" spans="1:22" ht="28.35" customHeight="1" thickBot="1">
      <c r="A5" s="379"/>
      <c r="B5" s="382"/>
      <c r="C5" s="382"/>
      <c r="D5" s="394" t="s">
        <v>177</v>
      </c>
      <c r="E5" s="384"/>
      <c r="F5" s="379"/>
      <c r="G5" s="387"/>
      <c r="H5" s="396" t="s">
        <v>178</v>
      </c>
      <c r="I5" s="398" t="s">
        <v>179</v>
      </c>
      <c r="J5" s="398" t="s">
        <v>180</v>
      </c>
      <c r="K5" s="398"/>
      <c r="L5" s="398" t="s">
        <v>181</v>
      </c>
      <c r="M5" s="401" t="s">
        <v>182</v>
      </c>
      <c r="N5" s="403" t="s">
        <v>183</v>
      </c>
      <c r="O5" s="405" t="s">
        <v>184</v>
      </c>
      <c r="P5" s="407" t="s">
        <v>185</v>
      </c>
      <c r="Q5" s="45"/>
      <c r="R5" s="393"/>
      <c r="S5" s="393"/>
      <c r="T5" s="393"/>
      <c r="U5" s="393"/>
      <c r="V5" s="46"/>
    </row>
    <row r="6" spans="1:22" ht="28.35" customHeight="1" thickBot="1">
      <c r="A6" s="380"/>
      <c r="B6" s="383"/>
      <c r="C6" s="383"/>
      <c r="D6" s="395"/>
      <c r="E6" s="347"/>
      <c r="F6" s="386"/>
      <c r="G6" s="349"/>
      <c r="H6" s="397"/>
      <c r="I6" s="399"/>
      <c r="J6" s="400"/>
      <c r="K6" s="400"/>
      <c r="L6" s="399"/>
      <c r="M6" s="402"/>
      <c r="N6" s="404"/>
      <c r="O6" s="406"/>
      <c r="P6" s="408"/>
      <c r="Q6" s="45"/>
      <c r="R6" s="409" t="s">
        <v>186</v>
      </c>
      <c r="S6" s="410"/>
      <c r="T6" s="410" t="s">
        <v>187</v>
      </c>
      <c r="U6" s="411"/>
      <c r="V6" s="46"/>
    </row>
    <row r="7" spans="1:22" ht="9.6" customHeight="1">
      <c r="A7" s="292"/>
      <c r="B7" s="293">
        <v>1</v>
      </c>
      <c r="C7" s="294" t="str">
        <f>IF(A7="","",VLOOKUP(A7,'パンフレット (40名用)'!$AK$17:$AT$56,2,FALSE))</f>
        <v/>
      </c>
      <c r="D7" s="73"/>
      <c r="E7" s="294" t="str">
        <f>IF(A7="","",VLOOKUP(A7,'パンフレット (40名用)'!$AK$17:$AT$56,8,FALSE))</f>
        <v/>
      </c>
      <c r="F7" s="292"/>
      <c r="G7" s="290"/>
      <c r="H7" s="291"/>
      <c r="I7" s="300"/>
      <c r="J7" s="301"/>
      <c r="K7" s="302"/>
      <c r="L7" s="300"/>
      <c r="M7" s="301"/>
      <c r="N7" s="295"/>
      <c r="O7" s="297"/>
      <c r="P7" s="299"/>
      <c r="Q7" s="45"/>
      <c r="R7" s="372" t="s">
        <v>188</v>
      </c>
      <c r="S7" s="373"/>
      <c r="T7" s="368"/>
      <c r="U7" s="369"/>
      <c r="V7" s="46"/>
    </row>
    <row r="8" spans="1:22" ht="26.45" customHeight="1" thickBot="1">
      <c r="A8" s="263"/>
      <c r="B8" s="265"/>
      <c r="C8" s="266"/>
      <c r="D8" s="77" t="str">
        <f>IF(A7="","",VLOOKUP(A7,'パンフレット (40名用)'!$AK$17:$AT$56,3,FALSE))</f>
        <v/>
      </c>
      <c r="E8" s="266"/>
      <c r="F8" s="263"/>
      <c r="G8" s="289"/>
      <c r="H8" s="285"/>
      <c r="I8" s="279"/>
      <c r="J8" s="282"/>
      <c r="K8" s="283"/>
      <c r="L8" s="279"/>
      <c r="M8" s="282"/>
      <c r="N8" s="296"/>
      <c r="O8" s="298"/>
      <c r="P8" s="242"/>
      <c r="Q8" s="47"/>
      <c r="R8" s="374"/>
      <c r="S8" s="375"/>
      <c r="T8" s="370"/>
      <c r="U8" s="371"/>
      <c r="V8" s="48"/>
    </row>
    <row r="9" spans="1:22" ht="9.6" customHeight="1">
      <c r="A9" s="262"/>
      <c r="B9" s="264">
        <v>2</v>
      </c>
      <c r="C9" s="266" t="str">
        <f>IF(A9="","",VLOOKUP(A9,'パンフレット (40名用)'!$AK$17:$AT$56,2,FALSE))</f>
        <v/>
      </c>
      <c r="D9" s="74"/>
      <c r="E9" s="266" t="str">
        <f>IF(A9="","",VLOOKUP(A9,'パンフレット (40名用)'!$AK$17:$AT$56,8,FALSE))</f>
        <v/>
      </c>
      <c r="F9" s="262"/>
      <c r="G9" s="288"/>
      <c r="H9" s="284"/>
      <c r="I9" s="278"/>
      <c r="J9" s="280"/>
      <c r="K9" s="281"/>
      <c r="L9" s="278"/>
      <c r="M9" s="280"/>
      <c r="N9" s="284"/>
      <c r="O9" s="286"/>
      <c r="P9" s="242"/>
      <c r="Q9" s="47"/>
      <c r="R9" s="366" t="s">
        <v>189</v>
      </c>
      <c r="S9" s="366"/>
      <c r="T9" s="366"/>
      <c r="U9" s="366"/>
      <c r="V9" s="48"/>
    </row>
    <row r="10" spans="1:22" ht="26.45" customHeight="1">
      <c r="A10" s="263"/>
      <c r="B10" s="265"/>
      <c r="C10" s="266"/>
      <c r="D10" s="77" t="str">
        <f>IF(A9="","",VLOOKUP(A9,'パンフレット (40名用)'!$AK$17:$AT$56,3,FALSE))</f>
        <v/>
      </c>
      <c r="E10" s="266"/>
      <c r="F10" s="263"/>
      <c r="G10" s="289"/>
      <c r="H10" s="285"/>
      <c r="I10" s="279"/>
      <c r="J10" s="282"/>
      <c r="K10" s="283"/>
      <c r="L10" s="279"/>
      <c r="M10" s="282"/>
      <c r="N10" s="285"/>
      <c r="O10" s="287"/>
      <c r="P10" s="242"/>
      <c r="Q10" s="47"/>
      <c r="R10" s="366"/>
      <c r="S10" s="366"/>
      <c r="T10" s="366"/>
      <c r="U10" s="366"/>
      <c r="V10" s="49"/>
    </row>
    <row r="11" spans="1:22" ht="9.6" customHeight="1" thickBot="1">
      <c r="A11" s="262"/>
      <c r="B11" s="264">
        <v>3</v>
      </c>
      <c r="C11" s="266" t="str">
        <f>IF(A11="","",VLOOKUP(A11,'パンフレット (40名用)'!$AK$17:$AT$56,2,FALSE))</f>
        <v/>
      </c>
      <c r="D11" s="74"/>
      <c r="E11" s="266" t="str">
        <f>IF(A11="","",VLOOKUP(A11,'パンフレット (40名用)'!$AK$17:$AT$56,8,FALSE))</f>
        <v/>
      </c>
      <c r="F11" s="262"/>
      <c r="G11" s="272"/>
      <c r="H11" s="257"/>
      <c r="I11" s="251"/>
      <c r="J11" s="253"/>
      <c r="K11" s="254"/>
      <c r="L11" s="251"/>
      <c r="M11" s="253"/>
      <c r="N11" s="257"/>
      <c r="O11" s="259"/>
      <c r="P11" s="242"/>
      <c r="Q11" s="47"/>
      <c r="R11" s="367"/>
      <c r="S11" s="367"/>
      <c r="T11" s="367"/>
      <c r="U11" s="367"/>
      <c r="V11" s="49"/>
    </row>
    <row r="12" spans="1:22" ht="26.45" customHeight="1">
      <c r="A12" s="263"/>
      <c r="B12" s="265"/>
      <c r="C12" s="266"/>
      <c r="D12" s="77" t="str">
        <f>IF(A11="","",VLOOKUP(A11,'パンフレット (40名用)'!$AK$17:$AT$56,3,FALSE))</f>
        <v/>
      </c>
      <c r="E12" s="266"/>
      <c r="F12" s="263"/>
      <c r="G12" s="274"/>
      <c r="H12" s="267"/>
      <c r="I12" s="275"/>
      <c r="J12" s="276"/>
      <c r="K12" s="277"/>
      <c r="L12" s="275"/>
      <c r="M12" s="276"/>
      <c r="N12" s="267"/>
      <c r="O12" s="268"/>
      <c r="P12" s="242"/>
      <c r="Q12" s="47"/>
      <c r="R12" s="64"/>
      <c r="S12" s="65" t="s">
        <v>190</v>
      </c>
      <c r="T12" s="65" t="s">
        <v>191</v>
      </c>
      <c r="U12" s="66" t="s">
        <v>192</v>
      </c>
      <c r="V12" s="45"/>
    </row>
    <row r="13" spans="1:22" ht="9.6" customHeight="1">
      <c r="A13" s="262"/>
      <c r="B13" s="264">
        <v>4</v>
      </c>
      <c r="C13" s="266" t="str">
        <f>IF(A13="","",VLOOKUP(A13,'パンフレット (40名用)'!$AK$17:$AT$56,2,FALSE))</f>
        <v/>
      </c>
      <c r="D13" s="74"/>
      <c r="E13" s="266" t="str">
        <f>IF(A13="","",VLOOKUP(A13,'パンフレット (40名用)'!$AK$17:$AT$56,8,FALSE))</f>
        <v/>
      </c>
      <c r="F13" s="262"/>
      <c r="G13" s="272"/>
      <c r="H13" s="257"/>
      <c r="I13" s="251"/>
      <c r="J13" s="253"/>
      <c r="K13" s="254"/>
      <c r="L13" s="251"/>
      <c r="M13" s="253"/>
      <c r="N13" s="257"/>
      <c r="O13" s="259"/>
      <c r="P13" s="242"/>
      <c r="Q13" s="47"/>
      <c r="R13" s="362" t="s">
        <v>193</v>
      </c>
      <c r="S13" s="360"/>
      <c r="T13" s="360"/>
      <c r="U13" s="332"/>
      <c r="V13" s="45"/>
    </row>
    <row r="14" spans="1:22" ht="26.45" customHeight="1">
      <c r="A14" s="263"/>
      <c r="B14" s="265"/>
      <c r="C14" s="266"/>
      <c r="D14" s="77" t="str">
        <f>IF(A13="","",VLOOKUP(A13,'パンフレット (40名用)'!$AK$17:$AT$56,3,FALSE))</f>
        <v/>
      </c>
      <c r="E14" s="266"/>
      <c r="F14" s="263"/>
      <c r="G14" s="274"/>
      <c r="H14" s="267"/>
      <c r="I14" s="275"/>
      <c r="J14" s="276"/>
      <c r="K14" s="277"/>
      <c r="L14" s="275"/>
      <c r="M14" s="276"/>
      <c r="N14" s="267"/>
      <c r="O14" s="268"/>
      <c r="P14" s="242"/>
      <c r="Q14" s="47"/>
      <c r="R14" s="363"/>
      <c r="S14" s="365"/>
      <c r="T14" s="365"/>
      <c r="U14" s="336"/>
      <c r="V14" s="50"/>
    </row>
    <row r="15" spans="1:22" ht="9.6" customHeight="1">
      <c r="A15" s="262"/>
      <c r="B15" s="264">
        <v>5</v>
      </c>
      <c r="C15" s="266" t="str">
        <f>IF(A15="","",VLOOKUP(A15,'パンフレット (40名用)'!$AK$17:$AT$56,2,FALSE))</f>
        <v/>
      </c>
      <c r="D15" s="74"/>
      <c r="E15" s="266" t="str">
        <f>IF(A15="","",VLOOKUP(A15,'パンフレット (40名用)'!$AK$17:$AT$56,8,FALSE))</f>
        <v/>
      </c>
      <c r="F15" s="262"/>
      <c r="G15" s="272"/>
      <c r="H15" s="257"/>
      <c r="I15" s="251"/>
      <c r="J15" s="253"/>
      <c r="K15" s="254"/>
      <c r="L15" s="251"/>
      <c r="M15" s="253"/>
      <c r="N15" s="257"/>
      <c r="O15" s="259"/>
      <c r="P15" s="242"/>
      <c r="Q15" s="47"/>
      <c r="R15" s="362" t="s">
        <v>194</v>
      </c>
      <c r="S15" s="360"/>
      <c r="T15" s="360"/>
      <c r="U15" s="332"/>
      <c r="V15" s="50"/>
    </row>
    <row r="16" spans="1:22" ht="26.45" customHeight="1" thickBot="1">
      <c r="A16" s="269"/>
      <c r="B16" s="270"/>
      <c r="C16" s="271"/>
      <c r="D16" s="76" t="str">
        <f>IF(A15="","",VLOOKUP(A15,'パンフレット (40名用)'!$AK$17:$AT$56,3,FALSE))</f>
        <v/>
      </c>
      <c r="E16" s="271"/>
      <c r="F16" s="269"/>
      <c r="G16" s="273"/>
      <c r="H16" s="258"/>
      <c r="I16" s="252"/>
      <c r="J16" s="255"/>
      <c r="K16" s="256"/>
      <c r="L16" s="252"/>
      <c r="M16" s="255"/>
      <c r="N16" s="258"/>
      <c r="O16" s="260"/>
      <c r="P16" s="243"/>
      <c r="Q16" s="47"/>
      <c r="R16" s="364"/>
      <c r="S16" s="361"/>
      <c r="T16" s="361"/>
      <c r="U16" s="333"/>
      <c r="V16" s="50"/>
    </row>
    <row r="17" spans="1:22" ht="9.6" customHeight="1">
      <c r="A17" s="292"/>
      <c r="B17" s="293">
        <v>6</v>
      </c>
      <c r="C17" s="294" t="str">
        <f>IF(A17="","",VLOOKUP(A17,'パンフレット (40名用)'!$AK$17:$AT$56,2,FALSE))</f>
        <v/>
      </c>
      <c r="D17" s="73"/>
      <c r="E17" s="294" t="str">
        <f>IF(A17="","",VLOOKUP(A17,'パンフレット (40名用)'!$AK$17:$AT$56,8,FALSE))</f>
        <v/>
      </c>
      <c r="F17" s="292"/>
      <c r="G17" s="290"/>
      <c r="H17" s="291"/>
      <c r="I17" s="300"/>
      <c r="J17" s="301"/>
      <c r="K17" s="302"/>
      <c r="L17" s="300"/>
      <c r="M17" s="301"/>
      <c r="N17" s="295"/>
      <c r="O17" s="297"/>
      <c r="P17" s="299"/>
      <c r="Q17" s="45"/>
      <c r="R17" s="50"/>
      <c r="S17" s="45"/>
      <c r="T17" s="45"/>
      <c r="U17" s="45"/>
      <c r="V17" s="50"/>
    </row>
    <row r="18" spans="1:22" ht="26.45" customHeight="1" thickBot="1">
      <c r="A18" s="263"/>
      <c r="B18" s="265"/>
      <c r="C18" s="266"/>
      <c r="D18" s="77" t="str">
        <f>IF(A17="","",VLOOKUP(A17,'パンフレット (40名用)'!$AK$17:$AT$56,3,FALSE))</f>
        <v/>
      </c>
      <c r="E18" s="266"/>
      <c r="F18" s="263"/>
      <c r="G18" s="289"/>
      <c r="H18" s="285"/>
      <c r="I18" s="279"/>
      <c r="J18" s="282"/>
      <c r="K18" s="283"/>
      <c r="L18" s="279"/>
      <c r="M18" s="282"/>
      <c r="N18" s="296"/>
      <c r="O18" s="298"/>
      <c r="P18" s="242"/>
      <c r="Q18" s="47"/>
      <c r="R18" s="350" t="s">
        <v>195</v>
      </c>
      <c r="S18" s="350"/>
      <c r="T18" s="350"/>
      <c r="U18" s="350"/>
      <c r="V18" s="51"/>
    </row>
    <row r="19" spans="1:22" ht="9.6" customHeight="1">
      <c r="A19" s="262"/>
      <c r="B19" s="264">
        <v>7</v>
      </c>
      <c r="C19" s="266" t="str">
        <f>IF(A19="","",VLOOKUP(A19,'パンフレット (40名用)'!$AK$17:$AT$56,2,FALSE))</f>
        <v/>
      </c>
      <c r="D19" s="74"/>
      <c r="E19" s="266" t="str">
        <f>IF(A19="","",VLOOKUP(A19,'パンフレット (40名用)'!$AK$17:$AT$56,8,FALSE))</f>
        <v/>
      </c>
      <c r="F19" s="262"/>
      <c r="G19" s="288"/>
      <c r="H19" s="284"/>
      <c r="I19" s="278"/>
      <c r="J19" s="280"/>
      <c r="K19" s="281"/>
      <c r="L19" s="278"/>
      <c r="M19" s="280"/>
      <c r="N19" s="284"/>
      <c r="O19" s="286"/>
      <c r="P19" s="242"/>
      <c r="Q19" s="45"/>
      <c r="R19" s="351" t="s">
        <v>196</v>
      </c>
      <c r="S19" s="352"/>
      <c r="T19" s="352"/>
      <c r="U19" s="353"/>
      <c r="V19" s="52"/>
    </row>
    <row r="20" spans="1:22" ht="26.45" customHeight="1">
      <c r="A20" s="263"/>
      <c r="B20" s="265"/>
      <c r="C20" s="266"/>
      <c r="D20" s="77" t="str">
        <f>IF(A19="","",VLOOKUP(A19,'パンフレット (40名用)'!$AK$17:$AT$56,3,FALSE))</f>
        <v/>
      </c>
      <c r="E20" s="266"/>
      <c r="F20" s="263"/>
      <c r="G20" s="289"/>
      <c r="H20" s="285"/>
      <c r="I20" s="279"/>
      <c r="J20" s="282"/>
      <c r="K20" s="283"/>
      <c r="L20" s="279"/>
      <c r="M20" s="282"/>
      <c r="N20" s="285"/>
      <c r="O20" s="287"/>
      <c r="P20" s="242"/>
      <c r="Q20" s="47"/>
      <c r="R20" s="354"/>
      <c r="S20" s="355"/>
      <c r="T20" s="355"/>
      <c r="U20" s="356"/>
      <c r="V20" s="52"/>
    </row>
    <row r="21" spans="1:22" ht="9.6" customHeight="1">
      <c r="A21" s="262"/>
      <c r="B21" s="264">
        <v>8</v>
      </c>
      <c r="C21" s="266" t="str">
        <f>IF(A21="","",VLOOKUP(A21,'パンフレット (40名用)'!$AK$17:$AT$56,2,FALSE))</f>
        <v/>
      </c>
      <c r="D21" s="74"/>
      <c r="E21" s="266" t="str">
        <f>IF(A21="","",VLOOKUP(A21,'パンフレット (40名用)'!$AK$17:$AT$56,8,FALSE))</f>
        <v/>
      </c>
      <c r="F21" s="262"/>
      <c r="G21" s="272"/>
      <c r="H21" s="257"/>
      <c r="I21" s="251"/>
      <c r="J21" s="253"/>
      <c r="K21" s="254"/>
      <c r="L21" s="251"/>
      <c r="M21" s="253"/>
      <c r="N21" s="257"/>
      <c r="O21" s="259"/>
      <c r="P21" s="242"/>
      <c r="Q21" s="45"/>
      <c r="R21" s="354"/>
      <c r="S21" s="355"/>
      <c r="T21" s="355"/>
      <c r="U21" s="356"/>
      <c r="V21" s="52"/>
    </row>
    <row r="22" spans="1:22" ht="26.45" customHeight="1">
      <c r="A22" s="263"/>
      <c r="B22" s="265"/>
      <c r="C22" s="266"/>
      <c r="D22" s="77" t="str">
        <f>IF(A21="","",VLOOKUP(A21,'パンフレット (40名用)'!$AK$17:$AT$56,3,FALSE))</f>
        <v/>
      </c>
      <c r="E22" s="266"/>
      <c r="F22" s="263"/>
      <c r="G22" s="274"/>
      <c r="H22" s="267"/>
      <c r="I22" s="275"/>
      <c r="J22" s="276"/>
      <c r="K22" s="277"/>
      <c r="L22" s="275"/>
      <c r="M22" s="276"/>
      <c r="N22" s="267"/>
      <c r="O22" s="268"/>
      <c r="P22" s="242"/>
      <c r="Q22" s="47"/>
      <c r="R22" s="354"/>
      <c r="S22" s="355"/>
      <c r="T22" s="355"/>
      <c r="U22" s="356"/>
      <c r="V22" s="52"/>
    </row>
    <row r="23" spans="1:22" ht="9.6" customHeight="1">
      <c r="A23" s="262"/>
      <c r="B23" s="264">
        <v>9</v>
      </c>
      <c r="C23" s="266" t="str">
        <f>IF(A23="","",VLOOKUP(A23,'パンフレット (40名用)'!$AK$17:$AT$56,2,FALSE))</f>
        <v/>
      </c>
      <c r="D23" s="74"/>
      <c r="E23" s="266" t="str">
        <f>IF(A23="","",VLOOKUP(A23,'パンフレット (40名用)'!$AK$17:$AT$56,8,FALSE))</f>
        <v/>
      </c>
      <c r="F23" s="262"/>
      <c r="G23" s="272"/>
      <c r="H23" s="257"/>
      <c r="I23" s="251"/>
      <c r="J23" s="253"/>
      <c r="K23" s="254"/>
      <c r="L23" s="251"/>
      <c r="M23" s="253"/>
      <c r="N23" s="257"/>
      <c r="O23" s="259"/>
      <c r="P23" s="242"/>
      <c r="Q23" s="45"/>
      <c r="R23" s="354"/>
      <c r="S23" s="355"/>
      <c r="T23" s="355"/>
      <c r="U23" s="356"/>
      <c r="V23" s="52"/>
    </row>
    <row r="24" spans="1:22" ht="26.45" customHeight="1">
      <c r="A24" s="263"/>
      <c r="B24" s="265"/>
      <c r="C24" s="266"/>
      <c r="D24" s="77" t="str">
        <f>IF(A23="","",VLOOKUP(A23,'パンフレット (40名用)'!$AK$17:$AT$56,3,FALSE))</f>
        <v/>
      </c>
      <c r="E24" s="266"/>
      <c r="F24" s="263"/>
      <c r="G24" s="274"/>
      <c r="H24" s="267"/>
      <c r="I24" s="275"/>
      <c r="J24" s="276"/>
      <c r="K24" s="277"/>
      <c r="L24" s="275"/>
      <c r="M24" s="276"/>
      <c r="N24" s="267"/>
      <c r="O24" s="268"/>
      <c r="P24" s="242"/>
      <c r="Q24" s="47"/>
      <c r="R24" s="354"/>
      <c r="S24" s="355"/>
      <c r="T24" s="355"/>
      <c r="U24" s="356"/>
      <c r="V24" s="52"/>
    </row>
    <row r="25" spans="1:22" ht="9.6" customHeight="1">
      <c r="A25" s="262"/>
      <c r="B25" s="264">
        <v>10</v>
      </c>
      <c r="C25" s="266" t="str">
        <f>IF(A25="","",VLOOKUP(A25,'パンフレット (40名用)'!$AK$17:$AT$56,2,FALSE))</f>
        <v/>
      </c>
      <c r="D25" s="74"/>
      <c r="E25" s="266" t="str">
        <f>IF(A25="","",VLOOKUP(A25,'パンフレット (40名用)'!$AK$17:$AT$56,8,FALSE))</f>
        <v/>
      </c>
      <c r="F25" s="262"/>
      <c r="G25" s="272"/>
      <c r="H25" s="257"/>
      <c r="I25" s="251"/>
      <c r="J25" s="253"/>
      <c r="K25" s="254"/>
      <c r="L25" s="251"/>
      <c r="M25" s="253"/>
      <c r="N25" s="257"/>
      <c r="O25" s="259"/>
      <c r="P25" s="242"/>
      <c r="Q25" s="45"/>
      <c r="R25" s="354"/>
      <c r="S25" s="355"/>
      <c r="T25" s="355"/>
      <c r="U25" s="356"/>
      <c r="V25" s="53"/>
    </row>
    <row r="26" spans="1:22" ht="26.45" customHeight="1" thickBot="1">
      <c r="A26" s="269"/>
      <c r="B26" s="270"/>
      <c r="C26" s="271"/>
      <c r="D26" s="76" t="str">
        <f>IF(A25="","",VLOOKUP(A25,'パンフレット (40名用)'!$AK$17:$AT$56,3,FALSE))</f>
        <v/>
      </c>
      <c r="E26" s="271"/>
      <c r="F26" s="269"/>
      <c r="G26" s="273"/>
      <c r="H26" s="258"/>
      <c r="I26" s="252"/>
      <c r="J26" s="255"/>
      <c r="K26" s="256"/>
      <c r="L26" s="252"/>
      <c r="M26" s="255"/>
      <c r="N26" s="258"/>
      <c r="O26" s="260"/>
      <c r="P26" s="243"/>
      <c r="Q26" s="47"/>
      <c r="R26" s="354"/>
      <c r="S26" s="355"/>
      <c r="T26" s="355"/>
      <c r="U26" s="356"/>
      <c r="V26" s="53"/>
    </row>
    <row r="27" spans="1:22" ht="9.6" customHeight="1">
      <c r="A27" s="292"/>
      <c r="B27" s="293">
        <v>11</v>
      </c>
      <c r="C27" s="294" t="str">
        <f>IF(A27="","",VLOOKUP(A27,'パンフレット (40名用)'!$AK$17:$AT$56,2,FALSE))</f>
        <v/>
      </c>
      <c r="D27" s="73"/>
      <c r="E27" s="294" t="str">
        <f>IF(A27="","",VLOOKUP(A27,'パンフレット (40名用)'!$AK$17:$AT$56,8,FALSE))</f>
        <v/>
      </c>
      <c r="F27" s="292"/>
      <c r="G27" s="290"/>
      <c r="H27" s="291"/>
      <c r="I27" s="300"/>
      <c r="J27" s="301"/>
      <c r="K27" s="302"/>
      <c r="L27" s="300"/>
      <c r="M27" s="301"/>
      <c r="N27" s="295"/>
      <c r="O27" s="297"/>
      <c r="P27" s="299"/>
      <c r="Q27" s="45"/>
      <c r="R27" s="354"/>
      <c r="S27" s="355"/>
      <c r="T27" s="355"/>
      <c r="U27" s="356"/>
      <c r="V27" s="53"/>
    </row>
    <row r="28" spans="1:22" ht="26.45" customHeight="1" thickBot="1">
      <c r="A28" s="263"/>
      <c r="B28" s="265"/>
      <c r="C28" s="266"/>
      <c r="D28" s="77" t="str">
        <f>IF(A27="","",VLOOKUP(A27,'パンフレット (40名用)'!$AK$17:$AT$56,3,FALSE))</f>
        <v/>
      </c>
      <c r="E28" s="266"/>
      <c r="F28" s="263"/>
      <c r="G28" s="289"/>
      <c r="H28" s="285"/>
      <c r="I28" s="279"/>
      <c r="J28" s="282"/>
      <c r="K28" s="283"/>
      <c r="L28" s="279"/>
      <c r="M28" s="282"/>
      <c r="N28" s="296"/>
      <c r="O28" s="298"/>
      <c r="P28" s="242"/>
      <c r="Q28" s="47"/>
      <c r="R28" s="357"/>
      <c r="S28" s="358"/>
      <c r="T28" s="358"/>
      <c r="U28" s="359"/>
      <c r="V28" s="53"/>
    </row>
    <row r="29" spans="1:22" ht="9.6" customHeight="1" thickBot="1">
      <c r="A29" s="262"/>
      <c r="B29" s="264">
        <v>12</v>
      </c>
      <c r="C29" s="266" t="str">
        <f>IF(A29="","",VLOOKUP(A29,'パンフレット (40名用)'!$AK$17:$AT$56,2,FALSE))</f>
        <v/>
      </c>
      <c r="D29" s="74"/>
      <c r="E29" s="266" t="str">
        <f>IF(A29="","",VLOOKUP(A29,'パンフレット (40名用)'!$AK$17:$AT$56,8,FALSE))</f>
        <v/>
      </c>
      <c r="F29" s="262"/>
      <c r="G29" s="288"/>
      <c r="H29" s="284"/>
      <c r="I29" s="278"/>
      <c r="J29" s="280"/>
      <c r="K29" s="281"/>
      <c r="L29" s="278"/>
      <c r="M29" s="280"/>
      <c r="N29" s="284"/>
      <c r="O29" s="286"/>
      <c r="P29" s="242"/>
      <c r="Q29" s="45"/>
      <c r="R29" s="53"/>
      <c r="S29" s="53"/>
      <c r="T29" s="53"/>
      <c r="U29" s="53"/>
      <c r="V29" s="53"/>
    </row>
    <row r="30" spans="1:22" ht="26.45" customHeight="1">
      <c r="A30" s="263"/>
      <c r="B30" s="265"/>
      <c r="C30" s="266"/>
      <c r="D30" s="77" t="str">
        <f>IF(A29="","",VLOOKUP(A29,'パンフレット (40名用)'!$AK$17:$AT$56,3,FALSE))</f>
        <v/>
      </c>
      <c r="E30" s="266"/>
      <c r="F30" s="263"/>
      <c r="G30" s="289"/>
      <c r="H30" s="285"/>
      <c r="I30" s="279"/>
      <c r="J30" s="282"/>
      <c r="K30" s="283"/>
      <c r="L30" s="279"/>
      <c r="M30" s="282"/>
      <c r="N30" s="285"/>
      <c r="O30" s="287"/>
      <c r="P30" s="242"/>
      <c r="Q30" s="47"/>
      <c r="R30" s="344" t="s">
        <v>197</v>
      </c>
      <c r="S30" s="345"/>
      <c r="T30" s="345"/>
      <c r="U30" s="346"/>
      <c r="V30" s="54"/>
    </row>
    <row r="31" spans="1:22" ht="9.6" customHeight="1" thickBot="1">
      <c r="A31" s="262"/>
      <c r="B31" s="264">
        <v>13</v>
      </c>
      <c r="C31" s="266" t="str">
        <f>IF(A31="","",VLOOKUP(A31,'パンフレット (40名用)'!$AK$17:$AT$56,2,FALSE))</f>
        <v/>
      </c>
      <c r="D31" s="74"/>
      <c r="E31" s="266" t="str">
        <f>IF(A31="","",VLOOKUP(A31,'パンフレット (40名用)'!$AK$17:$AT$56,8,FALSE))</f>
        <v/>
      </c>
      <c r="F31" s="262"/>
      <c r="G31" s="272"/>
      <c r="H31" s="257"/>
      <c r="I31" s="251"/>
      <c r="J31" s="253"/>
      <c r="K31" s="254"/>
      <c r="L31" s="251"/>
      <c r="M31" s="253"/>
      <c r="N31" s="257"/>
      <c r="O31" s="259"/>
      <c r="P31" s="242"/>
      <c r="Q31" s="45"/>
      <c r="R31" s="347"/>
      <c r="S31" s="348"/>
      <c r="T31" s="348"/>
      <c r="U31" s="349"/>
      <c r="V31" s="47"/>
    </row>
    <row r="32" spans="1:22" ht="26.45" customHeight="1">
      <c r="A32" s="263"/>
      <c r="B32" s="265"/>
      <c r="C32" s="266"/>
      <c r="D32" s="77" t="str">
        <f>IF(A31="","",VLOOKUP(A31,'パンフレット (40名用)'!$AK$17:$AT$56,3,FALSE))</f>
        <v/>
      </c>
      <c r="E32" s="266"/>
      <c r="F32" s="263"/>
      <c r="G32" s="274"/>
      <c r="H32" s="267"/>
      <c r="I32" s="275"/>
      <c r="J32" s="276"/>
      <c r="K32" s="277"/>
      <c r="L32" s="275"/>
      <c r="M32" s="276"/>
      <c r="N32" s="267"/>
      <c r="O32" s="268"/>
      <c r="P32" s="242"/>
      <c r="Q32" s="47"/>
      <c r="R32" s="61" t="s">
        <v>198</v>
      </c>
      <c r="S32" s="343" t="s">
        <v>199</v>
      </c>
      <c r="T32" s="343"/>
      <c r="U32" s="67" t="s">
        <v>200</v>
      </c>
      <c r="V32" s="47"/>
    </row>
    <row r="33" spans="1:22" ht="9.6" customHeight="1">
      <c r="A33" s="262"/>
      <c r="B33" s="264">
        <v>14</v>
      </c>
      <c r="C33" s="266" t="str">
        <f>IF(A33="","",VLOOKUP(A33,'パンフレット (40名用)'!$AK$17:$AT$56,2,FALSE))</f>
        <v/>
      </c>
      <c r="D33" s="74"/>
      <c r="E33" s="266" t="str">
        <f>IF(A33="","",VLOOKUP(A33,'パンフレット (40名用)'!$AK$17:$AT$56,8,FALSE))</f>
        <v/>
      </c>
      <c r="F33" s="262"/>
      <c r="G33" s="272"/>
      <c r="H33" s="257"/>
      <c r="I33" s="251"/>
      <c r="J33" s="253"/>
      <c r="K33" s="254"/>
      <c r="L33" s="251"/>
      <c r="M33" s="253"/>
      <c r="N33" s="257"/>
      <c r="O33" s="259"/>
      <c r="P33" s="242"/>
      <c r="Q33" s="45"/>
      <c r="R33" s="257">
        <v>1</v>
      </c>
      <c r="S33" s="337"/>
      <c r="T33" s="338"/>
      <c r="U33" s="341"/>
      <c r="V33" s="47"/>
    </row>
    <row r="34" spans="1:22" ht="26.45" customHeight="1">
      <c r="A34" s="263"/>
      <c r="B34" s="265"/>
      <c r="C34" s="266"/>
      <c r="D34" s="77" t="str">
        <f>IF(A33="","",VLOOKUP(A33,'パンフレット (40名用)'!$AK$17:$AT$56,3,FALSE))</f>
        <v/>
      </c>
      <c r="E34" s="266"/>
      <c r="F34" s="263"/>
      <c r="G34" s="274"/>
      <c r="H34" s="267"/>
      <c r="I34" s="275"/>
      <c r="J34" s="276"/>
      <c r="K34" s="277"/>
      <c r="L34" s="275"/>
      <c r="M34" s="276"/>
      <c r="N34" s="267"/>
      <c r="O34" s="268"/>
      <c r="P34" s="242"/>
      <c r="Q34" s="47"/>
      <c r="R34" s="267"/>
      <c r="S34" s="339"/>
      <c r="T34" s="340"/>
      <c r="U34" s="342"/>
      <c r="V34" s="47"/>
    </row>
    <row r="35" spans="1:22" ht="9.6" customHeight="1">
      <c r="A35" s="262"/>
      <c r="B35" s="264">
        <v>15</v>
      </c>
      <c r="C35" s="266" t="str">
        <f>IF(A35="","",VLOOKUP(A35,'パンフレット (40名用)'!$AK$17:$AT$56,2,FALSE))</f>
        <v/>
      </c>
      <c r="D35" s="74"/>
      <c r="E35" s="266" t="str">
        <f>IF(A35="","",VLOOKUP(A35,'パンフレット (40名用)'!$AK$17:$AT$56,8,FALSE))</f>
        <v/>
      </c>
      <c r="F35" s="262"/>
      <c r="G35" s="272"/>
      <c r="H35" s="257"/>
      <c r="I35" s="251"/>
      <c r="J35" s="253"/>
      <c r="K35" s="254"/>
      <c r="L35" s="251"/>
      <c r="M35" s="253"/>
      <c r="N35" s="257"/>
      <c r="O35" s="259"/>
      <c r="P35" s="242"/>
      <c r="Q35" s="45"/>
      <c r="R35" s="257">
        <v>2</v>
      </c>
      <c r="S35" s="328"/>
      <c r="T35" s="329"/>
      <c r="U35" s="332"/>
      <c r="V35" s="47"/>
    </row>
    <row r="36" spans="1:22" ht="26.45" customHeight="1" thickBot="1">
      <c r="A36" s="269"/>
      <c r="B36" s="270"/>
      <c r="C36" s="271"/>
      <c r="D36" s="76" t="str">
        <f>IF(A35="","",VLOOKUP(A35,'パンフレット (40名用)'!$AK$17:$AT$56,3,FALSE))</f>
        <v/>
      </c>
      <c r="E36" s="271"/>
      <c r="F36" s="269"/>
      <c r="G36" s="273"/>
      <c r="H36" s="258"/>
      <c r="I36" s="252"/>
      <c r="J36" s="255"/>
      <c r="K36" s="256"/>
      <c r="L36" s="252"/>
      <c r="M36" s="255"/>
      <c r="N36" s="258"/>
      <c r="O36" s="260"/>
      <c r="P36" s="243"/>
      <c r="Q36" s="47"/>
      <c r="R36" s="267"/>
      <c r="S36" s="334"/>
      <c r="T36" s="335"/>
      <c r="U36" s="336"/>
      <c r="V36" s="47"/>
    </row>
    <row r="37" spans="1:22" ht="9.6" customHeight="1">
      <c r="A37" s="292"/>
      <c r="B37" s="293">
        <v>16</v>
      </c>
      <c r="C37" s="294" t="str">
        <f>IF(A37="","",VLOOKUP(A37,'パンフレット (40名用)'!$AK$17:$AT$56,2,FALSE))</f>
        <v/>
      </c>
      <c r="D37" s="75"/>
      <c r="E37" s="294" t="str">
        <f>IF(A37="","",VLOOKUP(A37,'パンフレット (40名用)'!$AK$17:$AT$56,8,FALSE))</f>
        <v/>
      </c>
      <c r="F37" s="292"/>
      <c r="G37" s="290"/>
      <c r="H37" s="291"/>
      <c r="I37" s="300"/>
      <c r="J37" s="301"/>
      <c r="K37" s="302"/>
      <c r="L37" s="300"/>
      <c r="M37" s="301"/>
      <c r="N37" s="295"/>
      <c r="O37" s="297"/>
      <c r="P37" s="299"/>
      <c r="Q37" s="45"/>
      <c r="R37" s="257">
        <v>3</v>
      </c>
      <c r="S37" s="328"/>
      <c r="T37" s="329"/>
      <c r="U37" s="332"/>
      <c r="V37" s="47"/>
    </row>
    <row r="38" spans="1:22" ht="26.45" customHeight="1">
      <c r="A38" s="263"/>
      <c r="B38" s="265"/>
      <c r="C38" s="266"/>
      <c r="D38" s="77" t="str">
        <f>IF(A37="","",VLOOKUP(A37,'パンフレット (40名用)'!$AK$17:$AT$56,3,FALSE))</f>
        <v/>
      </c>
      <c r="E38" s="266"/>
      <c r="F38" s="263"/>
      <c r="G38" s="289"/>
      <c r="H38" s="285"/>
      <c r="I38" s="279"/>
      <c r="J38" s="282"/>
      <c r="K38" s="283"/>
      <c r="L38" s="279"/>
      <c r="M38" s="282"/>
      <c r="N38" s="296"/>
      <c r="O38" s="298"/>
      <c r="P38" s="242"/>
      <c r="Q38" s="47"/>
      <c r="R38" s="267"/>
      <c r="S38" s="334"/>
      <c r="T38" s="335"/>
      <c r="U38" s="336"/>
      <c r="V38" s="47"/>
    </row>
    <row r="39" spans="1:22" ht="9.6" customHeight="1">
      <c r="A39" s="262"/>
      <c r="B39" s="264">
        <v>17</v>
      </c>
      <c r="C39" s="266" t="str">
        <f>IF(A39="","",VLOOKUP(A39,'パンフレット (40名用)'!$AK$17:$AT$56,2,FALSE))</f>
        <v/>
      </c>
      <c r="D39" s="74"/>
      <c r="E39" s="266" t="str">
        <f>IF(A39="","",VLOOKUP(A39,'パンフレット (40名用)'!$AK$17:$AT$56,8,FALSE))</f>
        <v/>
      </c>
      <c r="F39" s="262"/>
      <c r="G39" s="288"/>
      <c r="H39" s="284"/>
      <c r="I39" s="278"/>
      <c r="J39" s="280"/>
      <c r="K39" s="281"/>
      <c r="L39" s="278"/>
      <c r="M39" s="280"/>
      <c r="N39" s="284"/>
      <c r="O39" s="286"/>
      <c r="P39" s="242"/>
      <c r="Q39" s="45"/>
      <c r="R39" s="257">
        <v>4</v>
      </c>
      <c r="S39" s="328"/>
      <c r="T39" s="329"/>
      <c r="U39" s="332"/>
      <c r="V39" s="47"/>
    </row>
    <row r="40" spans="1:22" ht="26.45" customHeight="1">
      <c r="A40" s="263"/>
      <c r="B40" s="265"/>
      <c r="C40" s="266"/>
      <c r="D40" s="77" t="str">
        <f>IF(A39="","",VLOOKUP(A39,'パンフレット (40名用)'!$AK$17:$AT$56,3,FALSE))</f>
        <v/>
      </c>
      <c r="E40" s="266"/>
      <c r="F40" s="263"/>
      <c r="G40" s="289"/>
      <c r="H40" s="285"/>
      <c r="I40" s="279"/>
      <c r="J40" s="282"/>
      <c r="K40" s="283"/>
      <c r="L40" s="279"/>
      <c r="M40" s="282"/>
      <c r="N40" s="285"/>
      <c r="O40" s="287"/>
      <c r="P40" s="242"/>
      <c r="Q40" s="47"/>
      <c r="R40" s="267"/>
      <c r="S40" s="334"/>
      <c r="T40" s="335"/>
      <c r="U40" s="336"/>
      <c r="V40" s="47"/>
    </row>
    <row r="41" spans="1:22" ht="9.6" customHeight="1">
      <c r="A41" s="262"/>
      <c r="B41" s="264">
        <v>18</v>
      </c>
      <c r="C41" s="266" t="str">
        <f>IF(A41="","",VLOOKUP(A41,'パンフレット (40名用)'!$AK$17:$AT$56,2,FALSE))</f>
        <v/>
      </c>
      <c r="D41" s="74"/>
      <c r="E41" s="266" t="str">
        <f>IF(A41="","",VLOOKUP(A41,'パンフレット (40名用)'!$AK$17:$AT$56,8,FALSE))</f>
        <v/>
      </c>
      <c r="F41" s="262"/>
      <c r="G41" s="272"/>
      <c r="H41" s="257"/>
      <c r="I41" s="251"/>
      <c r="J41" s="253"/>
      <c r="K41" s="254"/>
      <c r="L41" s="251"/>
      <c r="M41" s="253"/>
      <c r="N41" s="257"/>
      <c r="O41" s="259"/>
      <c r="P41" s="242"/>
      <c r="Q41" s="45"/>
      <c r="R41" s="257">
        <v>5</v>
      </c>
      <c r="S41" s="328"/>
      <c r="T41" s="329"/>
      <c r="U41" s="332"/>
      <c r="V41" s="47"/>
    </row>
    <row r="42" spans="1:22" ht="26.45" customHeight="1" thickBot="1">
      <c r="A42" s="263"/>
      <c r="B42" s="265"/>
      <c r="C42" s="266"/>
      <c r="D42" s="77" t="str">
        <f>IF(A41="","",VLOOKUP(A41,'パンフレット (40名用)'!$AK$17:$AT$56,3,FALSE))</f>
        <v/>
      </c>
      <c r="E42" s="266"/>
      <c r="F42" s="263"/>
      <c r="G42" s="274"/>
      <c r="H42" s="267"/>
      <c r="I42" s="275"/>
      <c r="J42" s="276"/>
      <c r="K42" s="277"/>
      <c r="L42" s="275"/>
      <c r="M42" s="276"/>
      <c r="N42" s="267"/>
      <c r="O42" s="268"/>
      <c r="P42" s="242"/>
      <c r="Q42" s="47"/>
      <c r="R42" s="258"/>
      <c r="S42" s="330"/>
      <c r="T42" s="331"/>
      <c r="U42" s="333"/>
      <c r="V42" s="58"/>
    </row>
    <row r="43" spans="1:22" ht="9.6" customHeight="1" thickBot="1">
      <c r="A43" s="262"/>
      <c r="B43" s="264">
        <v>19</v>
      </c>
      <c r="C43" s="266" t="str">
        <f>IF(A43="","",VLOOKUP(A43,'パンフレット (40名用)'!$AK$17:$AT$56,2,FALSE))</f>
        <v/>
      </c>
      <c r="D43" s="74"/>
      <c r="E43" s="266" t="str">
        <f>IF(A43="","",VLOOKUP(A43,'パンフレット (40名用)'!$AK$17:$AT$56,8,FALSE))</f>
        <v/>
      </c>
      <c r="F43" s="262"/>
      <c r="G43" s="272"/>
      <c r="H43" s="257"/>
      <c r="I43" s="251"/>
      <c r="J43" s="253"/>
      <c r="K43" s="254"/>
      <c r="L43" s="251"/>
      <c r="M43" s="253"/>
      <c r="N43" s="257"/>
      <c r="O43" s="259"/>
      <c r="P43" s="242"/>
      <c r="Q43" s="45"/>
      <c r="R43" s="60"/>
      <c r="S43" s="62"/>
      <c r="T43" s="62"/>
      <c r="U43" s="62"/>
    </row>
    <row r="44" spans="1:22" ht="26.45" customHeight="1" thickBot="1">
      <c r="A44" s="263"/>
      <c r="B44" s="265"/>
      <c r="C44" s="266"/>
      <c r="D44" s="77" t="str">
        <f>IF(A43="","",VLOOKUP(A43,'パンフレット (40名用)'!$AK$17:$AT$56,3,FALSE))</f>
        <v/>
      </c>
      <c r="E44" s="266"/>
      <c r="F44" s="263"/>
      <c r="G44" s="274"/>
      <c r="H44" s="267"/>
      <c r="I44" s="275"/>
      <c r="J44" s="276"/>
      <c r="K44" s="277"/>
      <c r="L44" s="275"/>
      <c r="M44" s="276"/>
      <c r="N44" s="267"/>
      <c r="O44" s="268"/>
      <c r="P44" s="242"/>
      <c r="Q44" s="47"/>
      <c r="R44" s="319" t="s">
        <v>201</v>
      </c>
      <c r="S44" s="320"/>
      <c r="T44" s="320"/>
      <c r="U44" s="321"/>
      <c r="V44" s="58"/>
    </row>
    <row r="45" spans="1:22" ht="9.6" customHeight="1">
      <c r="A45" s="262"/>
      <c r="B45" s="264">
        <v>20</v>
      </c>
      <c r="C45" s="266" t="str">
        <f>IF(A45="","",VLOOKUP(A45,'パンフレット (40名用)'!$AK$17:$AT$56,2,FALSE))</f>
        <v/>
      </c>
      <c r="D45" s="74"/>
      <c r="E45" s="266" t="str">
        <f>IF(A45="","",VLOOKUP(A45,'パンフレット (40名用)'!$AK$17:$AT$56,8,FALSE))</f>
        <v/>
      </c>
      <c r="F45" s="262"/>
      <c r="G45" s="272"/>
      <c r="H45" s="257"/>
      <c r="I45" s="251"/>
      <c r="J45" s="253"/>
      <c r="K45" s="254"/>
      <c r="L45" s="251"/>
      <c r="M45" s="253"/>
      <c r="N45" s="257"/>
      <c r="O45" s="259"/>
      <c r="P45" s="242"/>
      <c r="Q45" s="45"/>
      <c r="R45" s="322"/>
      <c r="S45" s="323"/>
      <c r="T45" s="323"/>
      <c r="U45" s="324"/>
    </row>
    <row r="46" spans="1:22" ht="26.45" customHeight="1" thickBot="1">
      <c r="A46" s="269"/>
      <c r="B46" s="270"/>
      <c r="C46" s="271"/>
      <c r="D46" s="76" t="str">
        <f>IF(A45="","",VLOOKUP(A45,'パンフレット (40名用)'!$AK$17:$AT$56,3,FALSE))</f>
        <v/>
      </c>
      <c r="E46" s="271"/>
      <c r="F46" s="269"/>
      <c r="G46" s="273"/>
      <c r="H46" s="258"/>
      <c r="I46" s="252"/>
      <c r="J46" s="255"/>
      <c r="K46" s="256"/>
      <c r="L46" s="252"/>
      <c r="M46" s="255"/>
      <c r="N46" s="258"/>
      <c r="O46" s="260"/>
      <c r="P46" s="243"/>
      <c r="Q46" s="47"/>
      <c r="R46" s="325"/>
      <c r="S46" s="326"/>
      <c r="T46" s="326"/>
      <c r="U46" s="327"/>
    </row>
    <row r="47" spans="1:22" ht="9.6" customHeight="1" thickBot="1">
      <c r="A47" s="292"/>
      <c r="B47" s="317">
        <v>21</v>
      </c>
      <c r="C47" s="294" t="str">
        <f>IF(A47="","",VLOOKUP(A47,'パンフレット (40名用)'!$AK$17:$AT$56,2,FALSE))</f>
        <v/>
      </c>
      <c r="D47" s="75"/>
      <c r="E47" s="294" t="str">
        <f>IF(A47="","",VLOOKUP(A47,'パンフレット (40名用)'!$AK$17:$AT$56,8,FALSE))</f>
        <v/>
      </c>
      <c r="F47" s="303"/>
      <c r="G47" s="318"/>
      <c r="H47" s="291"/>
      <c r="I47" s="300"/>
      <c r="J47" s="301"/>
      <c r="K47" s="302"/>
      <c r="L47" s="300"/>
      <c r="M47" s="301"/>
      <c r="N47" s="295"/>
      <c r="O47" s="297"/>
      <c r="P47" s="299"/>
      <c r="Q47" s="45"/>
      <c r="R47" s="55" t="s">
        <v>202</v>
      </c>
      <c r="S47" s="56"/>
      <c r="T47" s="56"/>
      <c r="U47" s="56"/>
    </row>
    <row r="48" spans="1:22" ht="26.45" customHeight="1">
      <c r="A48" s="263"/>
      <c r="B48" s="265"/>
      <c r="C48" s="266"/>
      <c r="D48" s="77" t="str">
        <f>IF(A47="","",VLOOKUP(A47,'パンフレット (40名用)'!$AK$17:$AT$56,3,FALSE))</f>
        <v/>
      </c>
      <c r="E48" s="266"/>
      <c r="F48" s="303"/>
      <c r="G48" s="289"/>
      <c r="H48" s="285"/>
      <c r="I48" s="279"/>
      <c r="J48" s="282"/>
      <c r="K48" s="283"/>
      <c r="L48" s="279"/>
      <c r="M48" s="282"/>
      <c r="N48" s="296"/>
      <c r="O48" s="298"/>
      <c r="P48" s="242"/>
      <c r="Q48" s="47"/>
      <c r="R48" s="308" t="s">
        <v>203</v>
      </c>
      <c r="S48" s="309"/>
      <c r="T48" s="309"/>
      <c r="U48" s="310"/>
    </row>
    <row r="49" spans="1:22" ht="9.6" customHeight="1">
      <c r="A49" s="262"/>
      <c r="B49" s="264">
        <v>22</v>
      </c>
      <c r="C49" s="266" t="str">
        <f>IF(A49="","",VLOOKUP(A49,'パンフレット (40名用)'!$AK$17:$AT$56,2,FALSE))</f>
        <v/>
      </c>
      <c r="D49" s="74"/>
      <c r="E49" s="266" t="str">
        <f>IF(A49="","",VLOOKUP(A49,'パンフレット (40名用)'!$AK$17:$AT$56,8,FALSE))</f>
        <v/>
      </c>
      <c r="F49" s="307"/>
      <c r="G49" s="288"/>
      <c r="H49" s="284"/>
      <c r="I49" s="278"/>
      <c r="J49" s="280"/>
      <c r="K49" s="281"/>
      <c r="L49" s="278"/>
      <c r="M49" s="280"/>
      <c r="N49" s="284"/>
      <c r="O49" s="286"/>
      <c r="P49" s="242"/>
      <c r="Q49" s="45"/>
      <c r="R49" s="311"/>
      <c r="S49" s="312"/>
      <c r="T49" s="312"/>
      <c r="U49" s="313"/>
    </row>
    <row r="50" spans="1:22" ht="26.45" customHeight="1">
      <c r="A50" s="263"/>
      <c r="B50" s="265"/>
      <c r="C50" s="266"/>
      <c r="D50" s="77" t="str">
        <f>IF(A49="","",VLOOKUP(A49,'パンフレット (40名用)'!$AK$17:$AT$56,3,FALSE))</f>
        <v/>
      </c>
      <c r="E50" s="266"/>
      <c r="F50" s="307"/>
      <c r="G50" s="289"/>
      <c r="H50" s="285"/>
      <c r="I50" s="279"/>
      <c r="J50" s="282"/>
      <c r="K50" s="283"/>
      <c r="L50" s="279"/>
      <c r="M50" s="282"/>
      <c r="N50" s="285"/>
      <c r="O50" s="287"/>
      <c r="P50" s="242"/>
      <c r="Q50" s="47"/>
      <c r="R50" s="311"/>
      <c r="S50" s="312"/>
      <c r="T50" s="312"/>
      <c r="U50" s="313"/>
    </row>
    <row r="51" spans="1:22" ht="9.6" customHeight="1" thickBot="1">
      <c r="A51" s="262"/>
      <c r="B51" s="264">
        <v>23</v>
      </c>
      <c r="C51" s="266" t="str">
        <f>IF(A51="","",VLOOKUP(A51,'パンフレット (40名用)'!$AK$17:$AT$56,2,FALSE))</f>
        <v/>
      </c>
      <c r="D51" s="74"/>
      <c r="E51" s="266" t="str">
        <f>IF(A51="","",VLOOKUP(A51,'パンフレット (40名用)'!$AK$17:$AT$56,8,FALSE))</f>
        <v/>
      </c>
      <c r="F51" s="307"/>
      <c r="G51" s="272"/>
      <c r="H51" s="257"/>
      <c r="I51" s="251"/>
      <c r="J51" s="253"/>
      <c r="K51" s="254"/>
      <c r="L51" s="251"/>
      <c r="M51" s="253"/>
      <c r="N51" s="257"/>
      <c r="O51" s="259"/>
      <c r="P51" s="242"/>
      <c r="Q51" s="45"/>
      <c r="R51" s="314"/>
      <c r="S51" s="315"/>
      <c r="T51" s="315"/>
      <c r="U51" s="316"/>
    </row>
    <row r="52" spans="1:22" ht="26.45" customHeight="1" thickBot="1">
      <c r="A52" s="263"/>
      <c r="B52" s="265"/>
      <c r="C52" s="266"/>
      <c r="D52" s="77" t="str">
        <f>IF(A51="","",VLOOKUP(A51,'パンフレット (40名用)'!$AK$17:$AT$56,3,FALSE))</f>
        <v/>
      </c>
      <c r="E52" s="266"/>
      <c r="F52" s="307"/>
      <c r="G52" s="274"/>
      <c r="H52" s="267"/>
      <c r="I52" s="275"/>
      <c r="J52" s="276"/>
      <c r="K52" s="277"/>
      <c r="L52" s="275"/>
      <c r="M52" s="276"/>
      <c r="N52" s="267"/>
      <c r="O52" s="268"/>
      <c r="P52" s="242"/>
      <c r="Q52" s="47"/>
      <c r="R52" s="304" t="s">
        <v>204</v>
      </c>
      <c r="S52" s="305"/>
      <c r="T52" s="305"/>
      <c r="U52" s="306"/>
    </row>
    <row r="53" spans="1:22" ht="9.6" customHeight="1">
      <c r="A53" s="262"/>
      <c r="B53" s="264">
        <v>24</v>
      </c>
      <c r="C53" s="266" t="str">
        <f>IF(A53="","",VLOOKUP(A53,'パンフレット (40名用)'!$AK$17:$AT$56,2,FALSE))</f>
        <v/>
      </c>
      <c r="D53" s="74"/>
      <c r="E53" s="266" t="str">
        <f>IF(A53="","",VLOOKUP(A53,'パンフレット (40名用)'!$AK$17:$AT$56,8,FALSE))</f>
        <v/>
      </c>
      <c r="F53" s="307"/>
      <c r="G53" s="272"/>
      <c r="H53" s="257"/>
      <c r="I53" s="251"/>
      <c r="J53" s="253"/>
      <c r="K53" s="254"/>
      <c r="L53" s="251"/>
      <c r="M53" s="253"/>
      <c r="N53" s="257"/>
      <c r="O53" s="259"/>
      <c r="P53" s="242"/>
      <c r="Q53" s="45"/>
      <c r="R53" s="63"/>
      <c r="S53" s="63"/>
      <c r="T53" s="63"/>
      <c r="U53" s="63"/>
      <c r="V53" s="50"/>
    </row>
    <row r="54" spans="1:22" ht="26.45" customHeight="1">
      <c r="A54" s="263"/>
      <c r="B54" s="265"/>
      <c r="C54" s="266"/>
      <c r="D54" s="77" t="str">
        <f>IF(A53="","",VLOOKUP(A53,'パンフレット (40名用)'!$AK$17:$AT$56,3,FALSE))</f>
        <v/>
      </c>
      <c r="E54" s="266"/>
      <c r="F54" s="307"/>
      <c r="G54" s="274"/>
      <c r="H54" s="267"/>
      <c r="I54" s="275"/>
      <c r="J54" s="276"/>
      <c r="K54" s="277"/>
      <c r="L54" s="275"/>
      <c r="M54" s="276"/>
      <c r="N54" s="267"/>
      <c r="O54" s="268"/>
      <c r="P54" s="242"/>
      <c r="Q54" s="47"/>
      <c r="R54" s="69" t="s">
        <v>205</v>
      </c>
      <c r="V54" s="39"/>
    </row>
    <row r="55" spans="1:22" ht="9.6" customHeight="1" thickBot="1">
      <c r="A55" s="262"/>
      <c r="B55" s="264">
        <v>25</v>
      </c>
      <c r="C55" s="266" t="str">
        <f>IF(A55="","",VLOOKUP(A55,'パンフレット (40名用)'!$AK$17:$AT$56,2,FALSE))</f>
        <v/>
      </c>
      <c r="D55" s="74"/>
      <c r="E55" s="266" t="str">
        <f>IF(A55="","",VLOOKUP(A55,'パンフレット (40名用)'!$AK$17:$AT$56,8,FALSE))</f>
        <v/>
      </c>
      <c r="F55" s="303"/>
      <c r="G55" s="272"/>
      <c r="H55" s="257"/>
      <c r="I55" s="251"/>
      <c r="J55" s="253"/>
      <c r="K55" s="254"/>
      <c r="L55" s="251"/>
      <c r="M55" s="253"/>
      <c r="N55" s="257"/>
      <c r="O55" s="259"/>
      <c r="P55" s="242"/>
      <c r="R55" s="57"/>
    </row>
    <row r="56" spans="1:22" ht="26.45" customHeight="1" thickBot="1">
      <c r="A56" s="269"/>
      <c r="B56" s="270"/>
      <c r="C56" s="271"/>
      <c r="D56" s="76" t="str">
        <f>IF(A55="","",VLOOKUP(A55,'パンフレット (40名用)'!$AK$17:$AT$56,3,FALSE))</f>
        <v/>
      </c>
      <c r="E56" s="271"/>
      <c r="F56" s="269"/>
      <c r="G56" s="273"/>
      <c r="H56" s="258"/>
      <c r="I56" s="252"/>
      <c r="J56" s="255"/>
      <c r="K56" s="256"/>
      <c r="L56" s="252"/>
      <c r="M56" s="255"/>
      <c r="N56" s="258"/>
      <c r="O56" s="260"/>
      <c r="P56" s="243"/>
      <c r="R56" s="78"/>
      <c r="S56" s="79"/>
      <c r="T56" s="79"/>
      <c r="U56" s="80"/>
    </row>
    <row r="57" spans="1:22" ht="9.6" customHeight="1">
      <c r="A57" s="292"/>
      <c r="B57" s="293">
        <v>26</v>
      </c>
      <c r="C57" s="294" t="str">
        <f>IF(A57="","",VLOOKUP(A57,'パンフレット (40名用)'!$AK$17:$AT$56,2,FALSE))</f>
        <v/>
      </c>
      <c r="D57" s="75"/>
      <c r="E57" s="294" t="str">
        <f>IF(A57="","",VLOOKUP(A57,'パンフレット (40名用)'!$AK$17:$AT$56,8,FALSE))</f>
        <v/>
      </c>
      <c r="F57" s="292"/>
      <c r="G57" s="290"/>
      <c r="H57" s="291"/>
      <c r="I57" s="300"/>
      <c r="J57" s="301"/>
      <c r="K57" s="302"/>
      <c r="L57" s="300"/>
      <c r="M57" s="301"/>
      <c r="N57" s="295"/>
      <c r="O57" s="297"/>
      <c r="P57" s="299"/>
      <c r="R57" s="81"/>
      <c r="S57" s="82"/>
      <c r="T57" s="82"/>
      <c r="U57" s="83"/>
    </row>
    <row r="58" spans="1:22" ht="26.45" customHeight="1">
      <c r="A58" s="263"/>
      <c r="B58" s="265"/>
      <c r="C58" s="266"/>
      <c r="D58" s="77" t="str">
        <f>IF(A57="","",VLOOKUP(A57,'パンフレット (40名用)'!$AK$17:$AT$56,3,FALSE))</f>
        <v/>
      </c>
      <c r="E58" s="266"/>
      <c r="F58" s="263"/>
      <c r="G58" s="289"/>
      <c r="H58" s="285"/>
      <c r="I58" s="279"/>
      <c r="J58" s="282"/>
      <c r="K58" s="283"/>
      <c r="L58" s="279"/>
      <c r="M58" s="282"/>
      <c r="N58" s="296"/>
      <c r="O58" s="298"/>
      <c r="P58" s="242"/>
      <c r="R58" s="81"/>
      <c r="S58" s="82"/>
      <c r="T58" s="82"/>
      <c r="U58" s="83"/>
    </row>
    <row r="59" spans="1:22" ht="9.6" customHeight="1">
      <c r="A59" s="262"/>
      <c r="B59" s="264">
        <v>27</v>
      </c>
      <c r="C59" s="266" t="str">
        <f>IF(A59="","",VLOOKUP(A59,'パンフレット (40名用)'!$AK$17:$AT$56,2,FALSE))</f>
        <v/>
      </c>
      <c r="D59" s="74"/>
      <c r="E59" s="266" t="str">
        <f>IF(A59="","",VLOOKUP(A59,'パンフレット (40名用)'!$AK$17:$AT$56,8,FALSE))</f>
        <v/>
      </c>
      <c r="F59" s="262"/>
      <c r="G59" s="288"/>
      <c r="H59" s="284"/>
      <c r="I59" s="278"/>
      <c r="J59" s="280"/>
      <c r="K59" s="281"/>
      <c r="L59" s="278"/>
      <c r="M59" s="280"/>
      <c r="N59" s="284"/>
      <c r="O59" s="286"/>
      <c r="P59" s="242"/>
      <c r="R59" s="81"/>
      <c r="S59" s="82"/>
      <c r="T59" s="82"/>
      <c r="U59" s="83"/>
    </row>
    <row r="60" spans="1:22" ht="26.45" customHeight="1">
      <c r="A60" s="263"/>
      <c r="B60" s="265"/>
      <c r="C60" s="266"/>
      <c r="D60" s="77" t="str">
        <f>IF(A59="","",VLOOKUP(A59,'パンフレット (40名用)'!$AK$17:$AT$56,3,FALSE))</f>
        <v/>
      </c>
      <c r="E60" s="266"/>
      <c r="F60" s="263"/>
      <c r="G60" s="289"/>
      <c r="H60" s="285"/>
      <c r="I60" s="279"/>
      <c r="J60" s="282"/>
      <c r="K60" s="283"/>
      <c r="L60" s="279"/>
      <c r="M60" s="282"/>
      <c r="N60" s="285"/>
      <c r="O60" s="287"/>
      <c r="P60" s="242"/>
      <c r="R60" s="84"/>
      <c r="S60" s="85"/>
      <c r="T60" s="85"/>
      <c r="U60" s="86"/>
    </row>
    <row r="61" spans="1:22" ht="9.6" customHeight="1">
      <c r="A61" s="262"/>
      <c r="B61" s="264">
        <v>28</v>
      </c>
      <c r="C61" s="266" t="str">
        <f>IF(A61="","",VLOOKUP(A61,'パンフレット (40名用)'!$AK$17:$AT$56,2,FALSE))</f>
        <v/>
      </c>
      <c r="D61" s="74"/>
      <c r="E61" s="266" t="str">
        <f>IF(A61="","",VLOOKUP(A61,'パンフレット (40名用)'!$AK$17:$AT$56,8,FALSE))</f>
        <v/>
      </c>
      <c r="F61" s="262"/>
      <c r="G61" s="272"/>
      <c r="H61" s="257"/>
      <c r="I61" s="251"/>
      <c r="J61" s="253"/>
      <c r="K61" s="254"/>
      <c r="L61" s="251"/>
      <c r="M61" s="253"/>
      <c r="N61" s="257"/>
      <c r="O61" s="259"/>
      <c r="P61" s="242"/>
      <c r="R61" s="84"/>
      <c r="S61" s="85"/>
      <c r="T61" s="85"/>
      <c r="U61" s="86"/>
    </row>
    <row r="62" spans="1:22" ht="26.45" customHeight="1">
      <c r="A62" s="263"/>
      <c r="B62" s="265"/>
      <c r="C62" s="266"/>
      <c r="D62" s="77" t="str">
        <f>IF(A61="","",VLOOKUP(A61,'パンフレット (40名用)'!$AK$17:$AT$56,3,FALSE))</f>
        <v/>
      </c>
      <c r="E62" s="266"/>
      <c r="F62" s="263"/>
      <c r="G62" s="274"/>
      <c r="H62" s="267"/>
      <c r="I62" s="275"/>
      <c r="J62" s="276"/>
      <c r="K62" s="277"/>
      <c r="L62" s="275"/>
      <c r="M62" s="276"/>
      <c r="N62" s="267"/>
      <c r="O62" s="268"/>
      <c r="P62" s="242"/>
      <c r="R62" s="87"/>
      <c r="S62" s="82"/>
      <c r="T62" s="82"/>
      <c r="U62" s="83"/>
    </row>
    <row r="63" spans="1:22" ht="9.6" customHeight="1">
      <c r="A63" s="262"/>
      <c r="B63" s="264">
        <v>29</v>
      </c>
      <c r="C63" s="266" t="str">
        <f>IF(A63="","",VLOOKUP(A63,'パンフレット (40名用)'!$AK$17:$AT$56,2,FALSE))</f>
        <v/>
      </c>
      <c r="D63" s="74"/>
      <c r="E63" s="266" t="str">
        <f>IF(A63="","",VLOOKUP(A63,'パンフレット (40名用)'!$AK$17:$AT$56,8,FALSE))</f>
        <v/>
      </c>
      <c r="F63" s="262"/>
      <c r="G63" s="272"/>
      <c r="H63" s="257"/>
      <c r="I63" s="251"/>
      <c r="J63" s="253"/>
      <c r="K63" s="254"/>
      <c r="L63" s="251"/>
      <c r="M63" s="253"/>
      <c r="N63" s="257"/>
      <c r="O63" s="259"/>
      <c r="P63" s="242"/>
      <c r="R63" s="88"/>
      <c r="S63" s="89"/>
      <c r="T63" s="89"/>
      <c r="U63" s="90"/>
    </row>
    <row r="64" spans="1:22" ht="26.45" customHeight="1" thickBot="1">
      <c r="A64" s="263"/>
      <c r="B64" s="265"/>
      <c r="C64" s="266"/>
      <c r="D64" s="77" t="str">
        <f>IF(A63="","",VLOOKUP(A63,'パンフレット (40名用)'!$AK$17:$AT$56,3,FALSE))</f>
        <v/>
      </c>
      <c r="E64" s="266"/>
      <c r="F64" s="263"/>
      <c r="G64" s="274"/>
      <c r="H64" s="267"/>
      <c r="I64" s="275"/>
      <c r="J64" s="276"/>
      <c r="K64" s="277"/>
      <c r="L64" s="275"/>
      <c r="M64" s="276"/>
      <c r="N64" s="267"/>
      <c r="O64" s="268"/>
      <c r="P64" s="242"/>
      <c r="R64" s="91"/>
      <c r="S64" s="92"/>
      <c r="T64" s="92"/>
      <c r="U64" s="93"/>
    </row>
    <row r="65" spans="1:21" ht="9.6" customHeight="1">
      <c r="A65" s="262"/>
      <c r="B65" s="264">
        <v>30</v>
      </c>
      <c r="C65" s="266" t="str">
        <f>IF(A65="","",VLOOKUP(A65,'パンフレット (40名用)'!$AK$17:$AT$56,2,FALSE))</f>
        <v/>
      </c>
      <c r="D65" s="74"/>
      <c r="E65" s="266" t="str">
        <f>IF(A65="","",VLOOKUP(A65,'パンフレット (40名用)'!$AK$17:$AT$56,8,FALSE))</f>
        <v/>
      </c>
      <c r="F65" s="262"/>
      <c r="G65" s="272"/>
      <c r="H65" s="257"/>
      <c r="I65" s="251"/>
      <c r="J65" s="253"/>
      <c r="K65" s="254"/>
      <c r="L65" s="251"/>
      <c r="M65" s="253"/>
      <c r="N65" s="257"/>
      <c r="O65" s="259"/>
      <c r="P65" s="242"/>
      <c r="R65" s="82"/>
      <c r="S65" s="82"/>
      <c r="T65" s="82"/>
      <c r="U65" s="82"/>
    </row>
    <row r="66" spans="1:21" ht="26.45" customHeight="1" thickBot="1">
      <c r="A66" s="269"/>
      <c r="B66" s="270"/>
      <c r="C66" s="271"/>
      <c r="D66" s="76" t="str">
        <f>IF(A65="","",VLOOKUP(A65,'パンフレット (40名用)'!$AK$17:$AT$56,3,FALSE))</f>
        <v/>
      </c>
      <c r="E66" s="271"/>
      <c r="F66" s="269"/>
      <c r="G66" s="273"/>
      <c r="H66" s="258"/>
      <c r="I66" s="252"/>
      <c r="J66" s="255"/>
      <c r="K66" s="256"/>
      <c r="L66" s="252"/>
      <c r="M66" s="255"/>
      <c r="N66" s="258"/>
      <c r="O66" s="260"/>
      <c r="P66" s="243"/>
    </row>
    <row r="67" spans="1:21" ht="22.5" customHeight="1" thickBot="1">
      <c r="C67" s="261" t="s">
        <v>206</v>
      </c>
      <c r="D67" s="261"/>
      <c r="E67" s="261"/>
      <c r="R67" s="244" t="s">
        <v>207</v>
      </c>
      <c r="S67" s="245"/>
      <c r="T67" s="245"/>
      <c r="U67" s="246"/>
    </row>
    <row r="68" spans="1:21" ht="26.45" customHeight="1" thickBot="1">
      <c r="C68" s="59">
        <v>1</v>
      </c>
      <c r="D68" s="237"/>
      <c r="E68" s="238"/>
      <c r="F68" s="59">
        <v>2</v>
      </c>
      <c r="G68" s="239"/>
      <c r="H68" s="240"/>
      <c r="I68" s="241"/>
      <c r="J68" s="59">
        <v>3</v>
      </c>
      <c r="K68" s="247"/>
      <c r="L68" s="247"/>
      <c r="M68" s="247"/>
      <c r="R68" s="248" t="s">
        <v>208</v>
      </c>
      <c r="S68" s="249"/>
      <c r="T68" s="249"/>
      <c r="U68" s="250"/>
    </row>
    <row r="69" spans="1:21" ht="26.45" customHeight="1">
      <c r="C69" s="59">
        <v>4</v>
      </c>
      <c r="D69" s="237"/>
      <c r="E69" s="238"/>
      <c r="F69" s="59">
        <v>5</v>
      </c>
      <c r="G69" s="239"/>
      <c r="H69" s="240"/>
      <c r="I69" s="241"/>
    </row>
  </sheetData>
  <sheetProtection sheet="1" scenarios="1" selectLockedCells="1"/>
  <mergeCells count="485"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FE83E-A513-42B1-B04C-A224B1BDD194}"/>
</file>

<file path=customXml/itemProps2.xml><?xml version="1.0" encoding="utf-8"?>
<ds:datastoreItem xmlns:ds="http://schemas.openxmlformats.org/officeDocument/2006/customXml" ds:itemID="{C976CD10-8CEA-44BC-9895-B83A6CED4F3D}"/>
</file>

<file path=customXml/itemProps3.xml><?xml version="1.0" encoding="utf-8"?>
<ds:datastoreItem xmlns:ds="http://schemas.openxmlformats.org/officeDocument/2006/customXml" ds:itemID="{5949D259-20CB-41DC-BE1E-BBE8AE50E0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2026-08-18T00:19:48Z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2026-07-24T01:17:10Z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461e08af-74d8-4fa4-a92e-07661ba9abea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