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37" documentId="13_ncr:1_{9EA54CF6-31F4-43A8-9E02-B3F932E37C47}" xr6:coauthVersionLast="47" xr6:coauthVersionMax="47" xr10:uidLastSave="{47AB7612-9AF6-4B53-AF36-717FD5B044A4}"/>
  <bookViews>
    <workbookView xWindow="-108" yWindow="-108" windowWidth="23256" windowHeight="12456" xr2:uid="{00000000-000D-0000-FFFF-FFFF00000000}"/>
  </bookViews>
  <sheets>
    <sheet name="申込作成要領" sheetId="3" r:id="rId1"/>
    <sheet name="参加申込書(NO1~30)" sheetId="1" r:id="rId2"/>
    <sheet name="参加申込書(NO31~60)" sheetId="11" r:id="rId3"/>
    <sheet name="参加申込書(NO61~90)" sheetId="12" r:id="rId4"/>
    <sheet name="パンフレット (70名用)" sheetId="24" r:id="rId5"/>
    <sheet name="パンフレット (見本)" sheetId="32" r:id="rId6"/>
    <sheet name="ﾒﾝﾊﾞｰ及び交代用紙" sheetId="31" r:id="rId7"/>
  </sheets>
  <definedNames>
    <definedName name="_xlnm._FilterDatabase" localSheetId="1" hidden="1">'参加申込書(NO1~30)'!$A$1:$N$39</definedName>
    <definedName name="_xlnm.Print_Area" localSheetId="4">'パンフレット (70名用)'!$B$1:$AH$65</definedName>
    <definedName name="_xlnm.Print_Area" localSheetId="5">'パンフレット (見本)'!$B$1:$Q$60</definedName>
    <definedName name="_xlnm.Print_Area" localSheetId="1">'参加申込書(NO1~30)'!$A$1:$N$47</definedName>
    <definedName name="_xlnm.Print_Area" localSheetId="2">'参加申込書(NO31~60)'!$A$1:$N$47</definedName>
    <definedName name="_xlnm.Print_Area" localSheetId="3">'参加申込書(NO61~90)'!$A$1:$N$47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1" l="1"/>
  <c r="J44" i="12" s="1"/>
  <c r="E44" i="11"/>
  <c r="E44" i="12" s="1"/>
  <c r="D66" i="31"/>
  <c r="D64" i="31"/>
  <c r="D62" i="31"/>
  <c r="D60" i="31"/>
  <c r="D58" i="31"/>
  <c r="D56" i="31"/>
  <c r="D54" i="31"/>
  <c r="D52" i="31"/>
  <c r="D50" i="31"/>
  <c r="D48" i="31"/>
  <c r="D46" i="31"/>
  <c r="D44" i="31"/>
  <c r="D42" i="31"/>
  <c r="D40" i="31"/>
  <c r="D38" i="31"/>
  <c r="D36" i="31"/>
  <c r="D34" i="31"/>
  <c r="D32" i="31"/>
  <c r="D30" i="31"/>
  <c r="D28" i="31"/>
  <c r="D26" i="31"/>
  <c r="D24" i="31"/>
  <c r="D22" i="31"/>
  <c r="D20" i="31"/>
  <c r="D18" i="31"/>
  <c r="D16" i="31"/>
  <c r="D14" i="31"/>
  <c r="D12" i="31"/>
  <c r="D10" i="31"/>
  <c r="E9" i="31"/>
  <c r="E11" i="31"/>
  <c r="E13" i="31"/>
  <c r="E15" i="31"/>
  <c r="E17" i="31"/>
  <c r="E19" i="31"/>
  <c r="E21" i="31"/>
  <c r="E23" i="31"/>
  <c r="E25" i="31"/>
  <c r="E27" i="31"/>
  <c r="E29" i="31"/>
  <c r="E31" i="31"/>
  <c r="E33" i="31"/>
  <c r="E35" i="31"/>
  <c r="E37" i="31"/>
  <c r="E39" i="31"/>
  <c r="E41" i="31"/>
  <c r="E43" i="31"/>
  <c r="E45" i="31"/>
  <c r="E47" i="31"/>
  <c r="E49" i="31"/>
  <c r="E51" i="31"/>
  <c r="E53" i="31"/>
  <c r="E55" i="31"/>
  <c r="E57" i="31"/>
  <c r="E59" i="31"/>
  <c r="E61" i="31"/>
  <c r="E63" i="31"/>
  <c r="E65" i="31"/>
  <c r="C9" i="31"/>
  <c r="C11" i="31"/>
  <c r="C13" i="31"/>
  <c r="C15" i="31"/>
  <c r="C17" i="31"/>
  <c r="C19" i="31"/>
  <c r="C21" i="31"/>
  <c r="C23" i="31"/>
  <c r="C25" i="31"/>
  <c r="C27" i="31"/>
  <c r="C29" i="31"/>
  <c r="C31" i="31"/>
  <c r="C33" i="31"/>
  <c r="C35" i="31"/>
  <c r="C37" i="31"/>
  <c r="C39" i="31"/>
  <c r="C41" i="31"/>
  <c r="C43" i="31"/>
  <c r="C45" i="31"/>
  <c r="C47" i="31"/>
  <c r="C49" i="31"/>
  <c r="C51" i="31"/>
  <c r="C53" i="31"/>
  <c r="C55" i="31"/>
  <c r="C57" i="31"/>
  <c r="C59" i="31"/>
  <c r="C61" i="31"/>
  <c r="C63" i="31"/>
  <c r="C65" i="31"/>
  <c r="E7" i="31"/>
  <c r="D8" i="31"/>
  <c r="C7" i="31"/>
  <c r="AK53" i="24"/>
  <c r="AN53" i="24"/>
  <c r="AO53" i="24"/>
  <c r="AP53" i="24"/>
  <c r="AQ53" i="24"/>
  <c r="AK54" i="24"/>
  <c r="AN54" i="24"/>
  <c r="AO54" i="24"/>
  <c r="AP54" i="24"/>
  <c r="AQ54" i="24"/>
  <c r="AK55" i="24"/>
  <c r="AN55" i="24"/>
  <c r="AO55" i="24"/>
  <c r="AP55" i="24"/>
  <c r="AQ55" i="24"/>
  <c r="AK56" i="24"/>
  <c r="AN56" i="24"/>
  <c r="AO56" i="24"/>
  <c r="AP56" i="24"/>
  <c r="AQ56" i="24"/>
  <c r="AK57" i="24"/>
  <c r="AN57" i="24"/>
  <c r="AO57" i="24"/>
  <c r="AP57" i="24"/>
  <c r="AQ57" i="24"/>
  <c r="AK58" i="24"/>
  <c r="AN58" i="24"/>
  <c r="AO58" i="24"/>
  <c r="AP58" i="24"/>
  <c r="AQ58" i="24"/>
  <c r="AK59" i="24"/>
  <c r="AN59" i="24"/>
  <c r="AO59" i="24"/>
  <c r="AP59" i="24"/>
  <c r="AQ59" i="24"/>
  <c r="AK60" i="24"/>
  <c r="AN60" i="24"/>
  <c r="AO60" i="24"/>
  <c r="AP60" i="24"/>
  <c r="AQ60" i="24"/>
  <c r="AK61" i="24"/>
  <c r="AN61" i="24"/>
  <c r="AO61" i="24"/>
  <c r="AP61" i="24"/>
  <c r="AQ61" i="24"/>
  <c r="AK62" i="24"/>
  <c r="AN62" i="24"/>
  <c r="AO62" i="24"/>
  <c r="AP62" i="24"/>
  <c r="AQ62" i="24"/>
  <c r="AK63" i="24"/>
  <c r="AN63" i="24"/>
  <c r="AO63" i="24"/>
  <c r="AP63" i="24"/>
  <c r="AQ63" i="24"/>
  <c r="AK64" i="24"/>
  <c r="AN64" i="24"/>
  <c r="AO64" i="24"/>
  <c r="AP64" i="24"/>
  <c r="AQ64" i="24"/>
  <c r="AK65" i="24"/>
  <c r="AN65" i="24"/>
  <c r="AO65" i="24"/>
  <c r="AP65" i="24"/>
  <c r="AQ65" i="24"/>
  <c r="AK66" i="24"/>
  <c r="AN66" i="24"/>
  <c r="AO66" i="24"/>
  <c r="AP66" i="24"/>
  <c r="AQ66" i="24"/>
  <c r="AK67" i="24"/>
  <c r="AN67" i="24"/>
  <c r="AO67" i="24"/>
  <c r="AP67" i="24"/>
  <c r="AQ67" i="24"/>
  <c r="AK68" i="24"/>
  <c r="AN68" i="24"/>
  <c r="AO68" i="24"/>
  <c r="AP68" i="24"/>
  <c r="AQ68" i="24"/>
  <c r="AK69" i="24"/>
  <c r="AN69" i="24"/>
  <c r="AO69" i="24"/>
  <c r="AP69" i="24"/>
  <c r="AQ69" i="24"/>
  <c r="AK70" i="24"/>
  <c r="AN70" i="24"/>
  <c r="AO70" i="24"/>
  <c r="AP70" i="24"/>
  <c r="AQ70" i="24"/>
  <c r="AK71" i="24"/>
  <c r="AN71" i="24"/>
  <c r="AO71" i="24"/>
  <c r="AP71" i="24"/>
  <c r="AQ71" i="24"/>
  <c r="AK72" i="24"/>
  <c r="AN72" i="24"/>
  <c r="AO72" i="24"/>
  <c r="AP72" i="24"/>
  <c r="AQ72" i="24"/>
  <c r="AK73" i="24"/>
  <c r="AN73" i="24"/>
  <c r="AO73" i="24"/>
  <c r="AP73" i="24"/>
  <c r="AQ73" i="24"/>
  <c r="AK74" i="24"/>
  <c r="AN74" i="24"/>
  <c r="AO74" i="24"/>
  <c r="AP74" i="24"/>
  <c r="AQ74" i="24"/>
  <c r="AK75" i="24"/>
  <c r="AN75" i="24"/>
  <c r="AO75" i="24"/>
  <c r="AP75" i="24"/>
  <c r="AQ75" i="24"/>
  <c r="AK76" i="24"/>
  <c r="AN76" i="24"/>
  <c r="AO76" i="24"/>
  <c r="AP76" i="24"/>
  <c r="AQ76" i="24"/>
  <c r="AK77" i="24"/>
  <c r="AN77" i="24"/>
  <c r="AO77" i="24"/>
  <c r="AP77" i="24"/>
  <c r="AQ77" i="24"/>
  <c r="AK78" i="24"/>
  <c r="AN78" i="24"/>
  <c r="AO78" i="24"/>
  <c r="AP78" i="24"/>
  <c r="AQ78" i="24"/>
  <c r="AK79" i="24"/>
  <c r="AN79" i="24"/>
  <c r="AO79" i="24"/>
  <c r="AP79" i="24"/>
  <c r="AQ79" i="24"/>
  <c r="AK80" i="24"/>
  <c r="AN80" i="24"/>
  <c r="AO80" i="24"/>
  <c r="AP80" i="24"/>
  <c r="AQ80" i="24"/>
  <c r="AK81" i="24"/>
  <c r="AN81" i="24"/>
  <c r="AO81" i="24"/>
  <c r="AP81" i="24"/>
  <c r="AQ81" i="24"/>
  <c r="AK82" i="24"/>
  <c r="AN82" i="24"/>
  <c r="AO82" i="24"/>
  <c r="AP82" i="24"/>
  <c r="AQ82" i="24"/>
  <c r="AK83" i="24"/>
  <c r="AN83" i="24"/>
  <c r="AO83" i="24"/>
  <c r="AP83" i="24"/>
  <c r="AQ83" i="24"/>
  <c r="AK84" i="24"/>
  <c r="AN84" i="24"/>
  <c r="AO84" i="24"/>
  <c r="AP84" i="24"/>
  <c r="AQ84" i="24"/>
  <c r="AK85" i="24"/>
  <c r="AN85" i="24"/>
  <c r="AO85" i="24"/>
  <c r="AP85" i="24"/>
  <c r="AQ85" i="24"/>
  <c r="AK86" i="24"/>
  <c r="AN86" i="24"/>
  <c r="AO86" i="24"/>
  <c r="AP86" i="24"/>
  <c r="AQ86" i="24"/>
  <c r="AN52" i="24"/>
  <c r="AO52" i="24"/>
  <c r="AP52" i="24"/>
  <c r="AQ52" i="24"/>
  <c r="AK52" i="24"/>
  <c r="AK18" i="24"/>
  <c r="AN18" i="24"/>
  <c r="AO18" i="24"/>
  <c r="AP18" i="24"/>
  <c r="AQ18" i="24"/>
  <c r="AK19" i="24"/>
  <c r="AN19" i="24"/>
  <c r="AO19" i="24"/>
  <c r="AP19" i="24"/>
  <c r="AQ19" i="24"/>
  <c r="AK20" i="24"/>
  <c r="AN20" i="24"/>
  <c r="AO20" i="24"/>
  <c r="AP20" i="24"/>
  <c r="AQ20" i="24"/>
  <c r="AK21" i="24"/>
  <c r="AN21" i="24"/>
  <c r="AO21" i="24"/>
  <c r="AP21" i="24"/>
  <c r="AQ21" i="24"/>
  <c r="AK22" i="24"/>
  <c r="AN22" i="24"/>
  <c r="AO22" i="24"/>
  <c r="AP22" i="24"/>
  <c r="AQ22" i="24"/>
  <c r="AK23" i="24"/>
  <c r="AN23" i="24"/>
  <c r="AO23" i="24"/>
  <c r="AP23" i="24"/>
  <c r="AQ23" i="24"/>
  <c r="AK24" i="24"/>
  <c r="AN24" i="24"/>
  <c r="AO24" i="24"/>
  <c r="AP24" i="24"/>
  <c r="AQ24" i="24"/>
  <c r="AK25" i="24"/>
  <c r="AN25" i="24"/>
  <c r="AO25" i="24"/>
  <c r="AP25" i="24"/>
  <c r="AQ25" i="24"/>
  <c r="AK26" i="24"/>
  <c r="AN26" i="24"/>
  <c r="AO26" i="24"/>
  <c r="AP26" i="24"/>
  <c r="AQ26" i="24"/>
  <c r="AK27" i="24"/>
  <c r="AN27" i="24"/>
  <c r="AO27" i="24"/>
  <c r="AP27" i="24"/>
  <c r="AQ27" i="24"/>
  <c r="AK28" i="24"/>
  <c r="AN28" i="24"/>
  <c r="AO28" i="24"/>
  <c r="AP28" i="24"/>
  <c r="AQ28" i="24"/>
  <c r="AK29" i="24"/>
  <c r="AN29" i="24"/>
  <c r="AO29" i="24"/>
  <c r="AP29" i="24"/>
  <c r="AQ29" i="24"/>
  <c r="AK30" i="24"/>
  <c r="AN30" i="24"/>
  <c r="AO30" i="24"/>
  <c r="AP30" i="24"/>
  <c r="AQ30" i="24"/>
  <c r="AK31" i="24"/>
  <c r="AN31" i="24"/>
  <c r="AO31" i="24"/>
  <c r="AP31" i="24"/>
  <c r="AQ31" i="24"/>
  <c r="AK32" i="24"/>
  <c r="AN32" i="24"/>
  <c r="AO32" i="24"/>
  <c r="AP32" i="24"/>
  <c r="AQ32" i="24"/>
  <c r="AK33" i="24"/>
  <c r="AN33" i="24"/>
  <c r="AO33" i="24"/>
  <c r="AP33" i="24"/>
  <c r="AQ33" i="24"/>
  <c r="AK34" i="24"/>
  <c r="AN34" i="24"/>
  <c r="AO34" i="24"/>
  <c r="AP34" i="24"/>
  <c r="AQ34" i="24"/>
  <c r="AK35" i="24"/>
  <c r="AN35" i="24"/>
  <c r="AO35" i="24"/>
  <c r="AP35" i="24"/>
  <c r="AQ35" i="24"/>
  <c r="AK36" i="24"/>
  <c r="AN36" i="24"/>
  <c r="AO36" i="24"/>
  <c r="AP36" i="24"/>
  <c r="AQ36" i="24"/>
  <c r="AK37" i="24"/>
  <c r="AN37" i="24"/>
  <c r="AO37" i="24"/>
  <c r="AP37" i="24"/>
  <c r="AQ37" i="24"/>
  <c r="AK38" i="24"/>
  <c r="AN38" i="24"/>
  <c r="AO38" i="24"/>
  <c r="AP38" i="24"/>
  <c r="AQ38" i="24"/>
  <c r="AK39" i="24"/>
  <c r="AN39" i="24"/>
  <c r="AO39" i="24"/>
  <c r="AP39" i="24"/>
  <c r="AQ39" i="24"/>
  <c r="AK40" i="24"/>
  <c r="AN40" i="24"/>
  <c r="AO40" i="24"/>
  <c r="AP40" i="24"/>
  <c r="AQ40" i="24"/>
  <c r="AK41" i="24"/>
  <c r="AN41" i="24"/>
  <c r="AO41" i="24"/>
  <c r="AP41" i="24"/>
  <c r="AQ41" i="24"/>
  <c r="AK42" i="24"/>
  <c r="AN42" i="24"/>
  <c r="AO42" i="24"/>
  <c r="AP42" i="24"/>
  <c r="AQ42" i="24"/>
  <c r="AK43" i="24"/>
  <c r="AN43" i="24"/>
  <c r="AO43" i="24"/>
  <c r="AP43" i="24"/>
  <c r="AQ43" i="24"/>
  <c r="AK44" i="24"/>
  <c r="AN44" i="24"/>
  <c r="AO44" i="24"/>
  <c r="AP44" i="24"/>
  <c r="AQ44" i="24"/>
  <c r="AK45" i="24"/>
  <c r="AN45" i="24"/>
  <c r="AO45" i="24"/>
  <c r="AP45" i="24"/>
  <c r="AQ45" i="24"/>
  <c r="AK46" i="24"/>
  <c r="AN46" i="24"/>
  <c r="AO46" i="24"/>
  <c r="AP46" i="24"/>
  <c r="AQ46" i="24"/>
  <c r="AK47" i="24"/>
  <c r="AN47" i="24"/>
  <c r="AO47" i="24"/>
  <c r="AP47" i="24"/>
  <c r="AQ47" i="24"/>
  <c r="AK48" i="24"/>
  <c r="AN48" i="24"/>
  <c r="AO48" i="24"/>
  <c r="AP48" i="24"/>
  <c r="AQ48" i="24"/>
  <c r="AK49" i="24"/>
  <c r="AN49" i="24"/>
  <c r="AO49" i="24"/>
  <c r="AP49" i="24"/>
  <c r="AQ49" i="24"/>
  <c r="AK50" i="24"/>
  <c r="AN50" i="24"/>
  <c r="AO50" i="24"/>
  <c r="AP50" i="24"/>
  <c r="AQ50" i="24"/>
  <c r="AK51" i="24"/>
  <c r="AN51" i="24"/>
  <c r="AO51" i="24"/>
  <c r="AP51" i="24"/>
  <c r="AQ51" i="24"/>
  <c r="AN17" i="24"/>
  <c r="AO17" i="24"/>
  <c r="AP17" i="24"/>
  <c r="AQ17" i="24"/>
  <c r="AK17" i="24"/>
  <c r="E2" i="31"/>
  <c r="E6" i="11" l="1"/>
  <c r="AB51" i="24" l="1"/>
  <c r="AT86" i="24" s="1"/>
  <c r="AA51" i="24"/>
  <c r="AS86" i="24" s="1"/>
  <c r="Z51" i="24"/>
  <c r="AR86" i="24" s="1"/>
  <c r="U51" i="24"/>
  <c r="AM86" i="24" s="1"/>
  <c r="T51" i="24"/>
  <c r="AL86" i="24" s="1"/>
  <c r="AB50" i="24"/>
  <c r="AT85" i="24" s="1"/>
  <c r="AA50" i="24"/>
  <c r="AS85" i="24" s="1"/>
  <c r="Z50" i="24"/>
  <c r="AR85" i="24" s="1"/>
  <c r="U50" i="24"/>
  <c r="AM85" i="24" s="1"/>
  <c r="T50" i="24"/>
  <c r="AL85" i="24" s="1"/>
  <c r="AB49" i="24"/>
  <c r="AT84" i="24" s="1"/>
  <c r="AA49" i="24"/>
  <c r="AS84" i="24" s="1"/>
  <c r="Z49" i="24"/>
  <c r="AR84" i="24" s="1"/>
  <c r="U49" i="24"/>
  <c r="AM84" i="24" s="1"/>
  <c r="T49" i="24"/>
  <c r="AL84" i="24" s="1"/>
  <c r="AB48" i="24"/>
  <c r="AT83" i="24" s="1"/>
  <c r="AA48" i="24"/>
  <c r="AS83" i="24" s="1"/>
  <c r="Z48" i="24"/>
  <c r="AR83" i="24" s="1"/>
  <c r="U48" i="24"/>
  <c r="AM83" i="24" s="1"/>
  <c r="T48" i="24"/>
  <c r="AL83" i="24" s="1"/>
  <c r="AB47" i="24"/>
  <c r="AT82" i="24" s="1"/>
  <c r="AA47" i="24"/>
  <c r="AS82" i="24" s="1"/>
  <c r="Z47" i="24"/>
  <c r="AR82" i="24" s="1"/>
  <c r="U47" i="24"/>
  <c r="AM82" i="24" s="1"/>
  <c r="T47" i="24"/>
  <c r="AL82" i="24" s="1"/>
  <c r="AB46" i="24"/>
  <c r="AT81" i="24" s="1"/>
  <c r="AA46" i="24"/>
  <c r="AS81" i="24" s="1"/>
  <c r="Z46" i="24"/>
  <c r="AR81" i="24" s="1"/>
  <c r="U46" i="24"/>
  <c r="AM81" i="24" s="1"/>
  <c r="T46" i="24"/>
  <c r="AL81" i="24" s="1"/>
  <c r="AB45" i="24"/>
  <c r="AT80" i="24" s="1"/>
  <c r="AA45" i="24"/>
  <c r="AS80" i="24" s="1"/>
  <c r="Z45" i="24"/>
  <c r="AR80" i="24" s="1"/>
  <c r="U45" i="24"/>
  <c r="AM80" i="24" s="1"/>
  <c r="T45" i="24"/>
  <c r="AL80" i="24" s="1"/>
  <c r="AB44" i="24"/>
  <c r="AT79" i="24" s="1"/>
  <c r="AA44" i="24"/>
  <c r="AS79" i="24" s="1"/>
  <c r="Z44" i="24"/>
  <c r="AR79" i="24" s="1"/>
  <c r="U44" i="24"/>
  <c r="AM79" i="24" s="1"/>
  <c r="T44" i="24"/>
  <c r="AL79" i="24" s="1"/>
  <c r="AB43" i="24"/>
  <c r="AT78" i="24" s="1"/>
  <c r="AA43" i="24"/>
  <c r="AS78" i="24" s="1"/>
  <c r="Z43" i="24"/>
  <c r="AR78" i="24" s="1"/>
  <c r="U43" i="24"/>
  <c r="AM78" i="24" s="1"/>
  <c r="T43" i="24"/>
  <c r="AL78" i="24" s="1"/>
  <c r="AB42" i="24"/>
  <c r="AT77" i="24" s="1"/>
  <c r="AA42" i="24"/>
  <c r="AS77" i="24" s="1"/>
  <c r="Z42" i="24"/>
  <c r="AR77" i="24" s="1"/>
  <c r="U42" i="24"/>
  <c r="AM77" i="24" s="1"/>
  <c r="T42" i="24"/>
  <c r="AL77" i="24" s="1"/>
  <c r="AB41" i="24"/>
  <c r="AT76" i="24" s="1"/>
  <c r="AA41" i="24"/>
  <c r="AS76" i="24" s="1"/>
  <c r="Z41" i="24"/>
  <c r="AR76" i="24" s="1"/>
  <c r="U41" i="24"/>
  <c r="AM76" i="24" s="1"/>
  <c r="T41" i="24"/>
  <c r="AL76" i="24" s="1"/>
  <c r="AB40" i="24"/>
  <c r="AT75" i="24" s="1"/>
  <c r="AA40" i="24"/>
  <c r="AS75" i="24" s="1"/>
  <c r="Z40" i="24"/>
  <c r="AR75" i="24" s="1"/>
  <c r="U40" i="24"/>
  <c r="AM75" i="24" s="1"/>
  <c r="T40" i="24"/>
  <c r="AL75" i="24" s="1"/>
  <c r="AB39" i="24"/>
  <c r="AT74" i="24" s="1"/>
  <c r="AA39" i="24"/>
  <c r="AS74" i="24" s="1"/>
  <c r="Z39" i="24"/>
  <c r="AR74" i="24" s="1"/>
  <c r="U39" i="24"/>
  <c r="AM74" i="24" s="1"/>
  <c r="T39" i="24"/>
  <c r="AL74" i="24" s="1"/>
  <c r="AB38" i="24"/>
  <c r="AT73" i="24" s="1"/>
  <c r="AA38" i="24"/>
  <c r="AS73" i="24" s="1"/>
  <c r="Z38" i="24"/>
  <c r="AR73" i="24" s="1"/>
  <c r="U38" i="24"/>
  <c r="AM73" i="24" s="1"/>
  <c r="T38" i="24"/>
  <c r="AL73" i="24" s="1"/>
  <c r="AB37" i="24"/>
  <c r="AT72" i="24" s="1"/>
  <c r="AA37" i="24"/>
  <c r="AS72" i="24" s="1"/>
  <c r="Z37" i="24"/>
  <c r="AR72" i="24" s="1"/>
  <c r="U37" i="24"/>
  <c r="AM72" i="24" s="1"/>
  <c r="T37" i="24"/>
  <c r="AL72" i="24" s="1"/>
  <c r="AB36" i="24"/>
  <c r="AT71" i="24" s="1"/>
  <c r="AA36" i="24"/>
  <c r="AS71" i="24" s="1"/>
  <c r="Z36" i="24"/>
  <c r="AR71" i="24" s="1"/>
  <c r="U36" i="24"/>
  <c r="AM71" i="24" s="1"/>
  <c r="T36" i="24"/>
  <c r="AL71" i="24" s="1"/>
  <c r="AB35" i="24"/>
  <c r="AT70" i="24" s="1"/>
  <c r="AA35" i="24"/>
  <c r="AS70" i="24" s="1"/>
  <c r="Z35" i="24"/>
  <c r="AR70" i="24" s="1"/>
  <c r="U35" i="24"/>
  <c r="AM70" i="24" s="1"/>
  <c r="T35" i="24"/>
  <c r="AL70" i="24" s="1"/>
  <c r="AB34" i="24"/>
  <c r="AT69" i="24" s="1"/>
  <c r="AA34" i="24"/>
  <c r="AS69" i="24" s="1"/>
  <c r="Z34" i="24"/>
  <c r="AR69" i="24" s="1"/>
  <c r="U34" i="24"/>
  <c r="AM69" i="24" s="1"/>
  <c r="T34" i="24"/>
  <c r="AL69" i="24" s="1"/>
  <c r="AB33" i="24"/>
  <c r="AT68" i="24" s="1"/>
  <c r="AA33" i="24"/>
  <c r="AS68" i="24" s="1"/>
  <c r="Z33" i="24"/>
  <c r="AR68" i="24" s="1"/>
  <c r="U33" i="24"/>
  <c r="AM68" i="24" s="1"/>
  <c r="T33" i="24"/>
  <c r="AL68" i="24" s="1"/>
  <c r="AB32" i="24"/>
  <c r="AT67" i="24" s="1"/>
  <c r="AA32" i="24"/>
  <c r="AS67" i="24" s="1"/>
  <c r="Z32" i="24"/>
  <c r="AR67" i="24" s="1"/>
  <c r="U32" i="24"/>
  <c r="AM67" i="24" s="1"/>
  <c r="T32" i="24"/>
  <c r="AL67" i="24" s="1"/>
  <c r="AB31" i="24"/>
  <c r="AT66" i="24" s="1"/>
  <c r="AA31" i="24"/>
  <c r="AS66" i="24" s="1"/>
  <c r="Z31" i="24"/>
  <c r="AR66" i="24" s="1"/>
  <c r="U31" i="24"/>
  <c r="AM66" i="24" s="1"/>
  <c r="T31" i="24"/>
  <c r="AL66" i="24" s="1"/>
  <c r="AB30" i="24"/>
  <c r="AT65" i="24" s="1"/>
  <c r="AA30" i="24"/>
  <c r="AS65" i="24" s="1"/>
  <c r="Z30" i="24"/>
  <c r="AR65" i="24" s="1"/>
  <c r="U30" i="24"/>
  <c r="AM65" i="24" s="1"/>
  <c r="T30" i="24"/>
  <c r="AL65" i="24" s="1"/>
  <c r="AB29" i="24"/>
  <c r="AT64" i="24" s="1"/>
  <c r="AA29" i="24"/>
  <c r="AS64" i="24" s="1"/>
  <c r="Z29" i="24"/>
  <c r="AR64" i="24" s="1"/>
  <c r="U29" i="24"/>
  <c r="AM64" i="24" s="1"/>
  <c r="T29" i="24"/>
  <c r="AL64" i="24" s="1"/>
  <c r="AB28" i="24"/>
  <c r="AT63" i="24" s="1"/>
  <c r="AA28" i="24"/>
  <c r="AS63" i="24" s="1"/>
  <c r="Z28" i="24"/>
  <c r="AR63" i="24" s="1"/>
  <c r="U28" i="24"/>
  <c r="AM63" i="24" s="1"/>
  <c r="T28" i="24"/>
  <c r="AL63" i="24" s="1"/>
  <c r="AB27" i="24"/>
  <c r="AT62" i="24" s="1"/>
  <c r="AA27" i="24"/>
  <c r="AS62" i="24" s="1"/>
  <c r="Z27" i="24"/>
  <c r="AR62" i="24" s="1"/>
  <c r="U27" i="24"/>
  <c r="AM62" i="24" s="1"/>
  <c r="T27" i="24"/>
  <c r="AL62" i="24" s="1"/>
  <c r="AB26" i="24"/>
  <c r="AT61" i="24" s="1"/>
  <c r="AA26" i="24"/>
  <c r="AS61" i="24" s="1"/>
  <c r="Z26" i="24"/>
  <c r="AR61" i="24" s="1"/>
  <c r="U26" i="24"/>
  <c r="AM61" i="24" s="1"/>
  <c r="T26" i="24"/>
  <c r="AL61" i="24" s="1"/>
  <c r="AB25" i="24"/>
  <c r="AT60" i="24" s="1"/>
  <c r="AA25" i="24"/>
  <c r="AS60" i="24" s="1"/>
  <c r="Z25" i="24"/>
  <c r="AR60" i="24" s="1"/>
  <c r="U25" i="24"/>
  <c r="AM60" i="24" s="1"/>
  <c r="T25" i="24"/>
  <c r="AL60" i="24" s="1"/>
  <c r="AB24" i="24"/>
  <c r="AT59" i="24" s="1"/>
  <c r="AA24" i="24"/>
  <c r="AS59" i="24" s="1"/>
  <c r="Z24" i="24"/>
  <c r="AR59" i="24" s="1"/>
  <c r="U24" i="24"/>
  <c r="AM59" i="24" s="1"/>
  <c r="T24" i="24"/>
  <c r="AL59" i="24" s="1"/>
  <c r="AB23" i="24"/>
  <c r="AT58" i="24" s="1"/>
  <c r="AA23" i="24"/>
  <c r="AS58" i="24" s="1"/>
  <c r="Z23" i="24"/>
  <c r="AR58" i="24" s="1"/>
  <c r="U23" i="24"/>
  <c r="AM58" i="24" s="1"/>
  <c r="T23" i="24"/>
  <c r="AL58" i="24" s="1"/>
  <c r="AB22" i="24"/>
  <c r="AT57" i="24" s="1"/>
  <c r="AA22" i="24"/>
  <c r="AS57" i="24" s="1"/>
  <c r="Z22" i="24"/>
  <c r="AR57" i="24" s="1"/>
  <c r="U22" i="24"/>
  <c r="AM57" i="24" s="1"/>
  <c r="T22" i="24"/>
  <c r="AL57" i="24" s="1"/>
  <c r="AB21" i="24"/>
  <c r="AT56" i="24" s="1"/>
  <c r="AA21" i="24"/>
  <c r="AS56" i="24" s="1"/>
  <c r="Z21" i="24"/>
  <c r="AR56" i="24" s="1"/>
  <c r="U21" i="24"/>
  <c r="AM56" i="24" s="1"/>
  <c r="T21" i="24"/>
  <c r="AL56" i="24" s="1"/>
  <c r="AB20" i="24"/>
  <c r="AT55" i="24" s="1"/>
  <c r="AA20" i="24"/>
  <c r="AS55" i="24" s="1"/>
  <c r="Z20" i="24"/>
  <c r="AR55" i="24" s="1"/>
  <c r="U20" i="24"/>
  <c r="AM55" i="24" s="1"/>
  <c r="T20" i="24"/>
  <c r="AL55" i="24" s="1"/>
  <c r="AB19" i="24"/>
  <c r="AT54" i="24" s="1"/>
  <c r="AA19" i="24"/>
  <c r="AS54" i="24" s="1"/>
  <c r="Z19" i="24"/>
  <c r="AR54" i="24" s="1"/>
  <c r="U19" i="24"/>
  <c r="AM54" i="24" s="1"/>
  <c r="T19" i="24"/>
  <c r="AL54" i="24" s="1"/>
  <c r="AB18" i="24"/>
  <c r="AT53" i="24" s="1"/>
  <c r="AA18" i="24"/>
  <c r="AS53" i="24" s="1"/>
  <c r="Z18" i="24"/>
  <c r="AR53" i="24" s="1"/>
  <c r="U18" i="24"/>
  <c r="AM53" i="24" s="1"/>
  <c r="T18" i="24"/>
  <c r="AL53" i="24" s="1"/>
  <c r="AB17" i="24"/>
  <c r="AT52" i="24" s="1"/>
  <c r="AA17" i="24"/>
  <c r="AS52" i="24" s="1"/>
  <c r="Z17" i="24"/>
  <c r="AR52" i="24" s="1"/>
  <c r="U17" i="24"/>
  <c r="AM52" i="24" s="1"/>
  <c r="T17" i="24"/>
  <c r="AL52" i="24" s="1"/>
  <c r="K51" i="24"/>
  <c r="AT51" i="24" s="1"/>
  <c r="J51" i="24"/>
  <c r="AS51" i="24" s="1"/>
  <c r="I51" i="24"/>
  <c r="AR51" i="24" s="1"/>
  <c r="D51" i="24"/>
  <c r="AM51" i="24" s="1"/>
  <c r="C51" i="24"/>
  <c r="AL51" i="24" s="1"/>
  <c r="K50" i="24"/>
  <c r="AT50" i="24" s="1"/>
  <c r="J50" i="24"/>
  <c r="AS50" i="24" s="1"/>
  <c r="I50" i="24"/>
  <c r="AR50" i="24" s="1"/>
  <c r="D50" i="24"/>
  <c r="AM50" i="24" s="1"/>
  <c r="C50" i="24"/>
  <c r="AL50" i="24" s="1"/>
  <c r="K49" i="24"/>
  <c r="AT49" i="24" s="1"/>
  <c r="J49" i="24"/>
  <c r="AS49" i="24" s="1"/>
  <c r="I49" i="24"/>
  <c r="AR49" i="24" s="1"/>
  <c r="D49" i="24"/>
  <c r="AM49" i="24" s="1"/>
  <c r="C49" i="24"/>
  <c r="AL49" i="24" s="1"/>
  <c r="K48" i="24"/>
  <c r="AT48" i="24" s="1"/>
  <c r="J48" i="24"/>
  <c r="AS48" i="24" s="1"/>
  <c r="I48" i="24"/>
  <c r="AR48" i="24" s="1"/>
  <c r="D48" i="24"/>
  <c r="AM48" i="24" s="1"/>
  <c r="C48" i="24"/>
  <c r="AL48" i="24" s="1"/>
  <c r="K47" i="24"/>
  <c r="AT47" i="24" s="1"/>
  <c r="J47" i="24"/>
  <c r="AS47" i="24" s="1"/>
  <c r="I47" i="24"/>
  <c r="AR47" i="24" s="1"/>
  <c r="D47" i="24"/>
  <c r="AM47" i="24" s="1"/>
  <c r="C47" i="24"/>
  <c r="AL47" i="24" s="1"/>
  <c r="K46" i="24"/>
  <c r="AT46" i="24" s="1"/>
  <c r="J46" i="24"/>
  <c r="AS46" i="24" s="1"/>
  <c r="I46" i="24"/>
  <c r="AR46" i="24" s="1"/>
  <c r="D46" i="24"/>
  <c r="AM46" i="24" s="1"/>
  <c r="C46" i="24"/>
  <c r="AL46" i="24" s="1"/>
  <c r="K45" i="24"/>
  <c r="AT45" i="24" s="1"/>
  <c r="J45" i="24"/>
  <c r="AS45" i="24" s="1"/>
  <c r="I45" i="24"/>
  <c r="AR45" i="24" s="1"/>
  <c r="D45" i="24"/>
  <c r="AM45" i="24" s="1"/>
  <c r="C45" i="24"/>
  <c r="AL45" i="24" s="1"/>
  <c r="K44" i="24"/>
  <c r="AT44" i="24" s="1"/>
  <c r="J44" i="24"/>
  <c r="AS44" i="24" s="1"/>
  <c r="I44" i="24"/>
  <c r="AR44" i="24" s="1"/>
  <c r="D44" i="24"/>
  <c r="AM44" i="24" s="1"/>
  <c r="C44" i="24"/>
  <c r="AL44" i="24" s="1"/>
  <c r="K43" i="24"/>
  <c r="AT43" i="24" s="1"/>
  <c r="J43" i="24"/>
  <c r="AS43" i="24" s="1"/>
  <c r="I43" i="24"/>
  <c r="AR43" i="24" s="1"/>
  <c r="D43" i="24"/>
  <c r="AM43" i="24" s="1"/>
  <c r="C43" i="24"/>
  <c r="AL43" i="24" s="1"/>
  <c r="K42" i="24"/>
  <c r="AT42" i="24" s="1"/>
  <c r="J42" i="24"/>
  <c r="AS42" i="24" s="1"/>
  <c r="I42" i="24"/>
  <c r="AR42" i="24" s="1"/>
  <c r="D42" i="24"/>
  <c r="AM42" i="24" s="1"/>
  <c r="C42" i="24"/>
  <c r="AL42" i="24" s="1"/>
  <c r="K41" i="24"/>
  <c r="AT41" i="24" s="1"/>
  <c r="J41" i="24"/>
  <c r="AS41" i="24" s="1"/>
  <c r="I41" i="24"/>
  <c r="AR41" i="24" s="1"/>
  <c r="D41" i="24"/>
  <c r="AM41" i="24" s="1"/>
  <c r="C41" i="24"/>
  <c r="AL41" i="24" s="1"/>
  <c r="K40" i="24"/>
  <c r="AT40" i="24" s="1"/>
  <c r="J40" i="24"/>
  <c r="AS40" i="24" s="1"/>
  <c r="I40" i="24"/>
  <c r="AR40" i="24" s="1"/>
  <c r="D40" i="24"/>
  <c r="AM40" i="24" s="1"/>
  <c r="C40" i="24"/>
  <c r="AL40" i="24" s="1"/>
  <c r="K39" i="24"/>
  <c r="AT39" i="24" s="1"/>
  <c r="J39" i="24"/>
  <c r="AS39" i="24" s="1"/>
  <c r="I39" i="24"/>
  <c r="AR39" i="24" s="1"/>
  <c r="D39" i="24"/>
  <c r="AM39" i="24" s="1"/>
  <c r="C39" i="24"/>
  <c r="AL39" i="24" s="1"/>
  <c r="K38" i="24"/>
  <c r="AT38" i="24" s="1"/>
  <c r="J38" i="24"/>
  <c r="AS38" i="24" s="1"/>
  <c r="I38" i="24"/>
  <c r="AR38" i="24" s="1"/>
  <c r="D38" i="24"/>
  <c r="AM38" i="24" s="1"/>
  <c r="C38" i="24"/>
  <c r="AL38" i="24" s="1"/>
  <c r="K37" i="24"/>
  <c r="AT37" i="24" s="1"/>
  <c r="J37" i="24"/>
  <c r="AS37" i="24" s="1"/>
  <c r="I37" i="24"/>
  <c r="AR37" i="24" s="1"/>
  <c r="D37" i="24"/>
  <c r="AM37" i="24" s="1"/>
  <c r="C37" i="24"/>
  <c r="AL37" i="24" s="1"/>
  <c r="K36" i="24"/>
  <c r="AT36" i="24" s="1"/>
  <c r="J36" i="24"/>
  <c r="AS36" i="24" s="1"/>
  <c r="I36" i="24"/>
  <c r="AR36" i="24" s="1"/>
  <c r="D36" i="24"/>
  <c r="AM36" i="24" s="1"/>
  <c r="C36" i="24"/>
  <c r="AL36" i="24" s="1"/>
  <c r="K35" i="24"/>
  <c r="AT35" i="24" s="1"/>
  <c r="J35" i="24"/>
  <c r="AS35" i="24" s="1"/>
  <c r="I35" i="24"/>
  <c r="AR35" i="24" s="1"/>
  <c r="D35" i="24"/>
  <c r="AM35" i="24" s="1"/>
  <c r="C35" i="24"/>
  <c r="AL35" i="24" s="1"/>
  <c r="K34" i="24"/>
  <c r="AT34" i="24" s="1"/>
  <c r="J34" i="24"/>
  <c r="AS34" i="24" s="1"/>
  <c r="I34" i="24"/>
  <c r="AR34" i="24" s="1"/>
  <c r="D34" i="24"/>
  <c r="AM34" i="24" s="1"/>
  <c r="C34" i="24"/>
  <c r="AL34" i="24" s="1"/>
  <c r="K33" i="24"/>
  <c r="AT33" i="24" s="1"/>
  <c r="J33" i="24"/>
  <c r="AS33" i="24" s="1"/>
  <c r="I33" i="24"/>
  <c r="AR33" i="24" s="1"/>
  <c r="D33" i="24"/>
  <c r="AM33" i="24" s="1"/>
  <c r="C33" i="24"/>
  <c r="AL33" i="24" s="1"/>
  <c r="K32" i="24"/>
  <c r="AT32" i="24" s="1"/>
  <c r="J32" i="24"/>
  <c r="AS32" i="24" s="1"/>
  <c r="I32" i="24"/>
  <c r="AR32" i="24" s="1"/>
  <c r="D32" i="24"/>
  <c r="AM32" i="24" s="1"/>
  <c r="C32" i="24"/>
  <c r="AL32" i="24" s="1"/>
  <c r="K31" i="24"/>
  <c r="AT31" i="24" s="1"/>
  <c r="J31" i="24"/>
  <c r="AS31" i="24" s="1"/>
  <c r="I31" i="24"/>
  <c r="AR31" i="24" s="1"/>
  <c r="D31" i="24"/>
  <c r="AM31" i="24" s="1"/>
  <c r="C31" i="24"/>
  <c r="AL31" i="24" s="1"/>
  <c r="K30" i="24"/>
  <c r="AT30" i="24" s="1"/>
  <c r="J30" i="24"/>
  <c r="AS30" i="24" s="1"/>
  <c r="I30" i="24"/>
  <c r="AR30" i="24" s="1"/>
  <c r="D30" i="24"/>
  <c r="AM30" i="24" s="1"/>
  <c r="C30" i="24"/>
  <c r="AL30" i="24" s="1"/>
  <c r="K29" i="24"/>
  <c r="AT29" i="24" s="1"/>
  <c r="J29" i="24"/>
  <c r="AS29" i="24" s="1"/>
  <c r="I29" i="24"/>
  <c r="AR29" i="24" s="1"/>
  <c r="D29" i="24"/>
  <c r="AM29" i="24" s="1"/>
  <c r="C29" i="24"/>
  <c r="AL29" i="24" s="1"/>
  <c r="K28" i="24"/>
  <c r="AT28" i="24" s="1"/>
  <c r="J28" i="24"/>
  <c r="AS28" i="24" s="1"/>
  <c r="I28" i="24"/>
  <c r="AR28" i="24" s="1"/>
  <c r="D28" i="24"/>
  <c r="AM28" i="24" s="1"/>
  <c r="C28" i="24"/>
  <c r="AL28" i="24" s="1"/>
  <c r="K27" i="24"/>
  <c r="AT27" i="24" s="1"/>
  <c r="J27" i="24"/>
  <c r="AS27" i="24" s="1"/>
  <c r="I27" i="24"/>
  <c r="AR27" i="24" s="1"/>
  <c r="D27" i="24"/>
  <c r="AM27" i="24" s="1"/>
  <c r="C27" i="24"/>
  <c r="AL27" i="24" s="1"/>
  <c r="K26" i="24"/>
  <c r="AT26" i="24" s="1"/>
  <c r="J26" i="24"/>
  <c r="AS26" i="24" s="1"/>
  <c r="I26" i="24"/>
  <c r="AR26" i="24" s="1"/>
  <c r="D26" i="24"/>
  <c r="AM26" i="24" s="1"/>
  <c r="C26" i="24"/>
  <c r="AL26" i="24" s="1"/>
  <c r="K25" i="24"/>
  <c r="AT25" i="24" s="1"/>
  <c r="J25" i="24"/>
  <c r="AS25" i="24" s="1"/>
  <c r="I25" i="24"/>
  <c r="AR25" i="24" s="1"/>
  <c r="D25" i="24"/>
  <c r="AM25" i="24" s="1"/>
  <c r="C25" i="24"/>
  <c r="AL25" i="24" s="1"/>
  <c r="K24" i="24"/>
  <c r="AT24" i="24" s="1"/>
  <c r="J24" i="24"/>
  <c r="AS24" i="24" s="1"/>
  <c r="I24" i="24"/>
  <c r="AR24" i="24" s="1"/>
  <c r="D24" i="24"/>
  <c r="AM24" i="24" s="1"/>
  <c r="C24" i="24"/>
  <c r="AL24" i="24" s="1"/>
  <c r="K23" i="24"/>
  <c r="AT23" i="24" s="1"/>
  <c r="J23" i="24"/>
  <c r="AS23" i="24" s="1"/>
  <c r="I23" i="24"/>
  <c r="AR23" i="24" s="1"/>
  <c r="D23" i="24"/>
  <c r="AM23" i="24" s="1"/>
  <c r="C23" i="24"/>
  <c r="AL23" i="24" s="1"/>
  <c r="K22" i="24"/>
  <c r="AT22" i="24" s="1"/>
  <c r="J22" i="24"/>
  <c r="AS22" i="24" s="1"/>
  <c r="I22" i="24"/>
  <c r="AR22" i="24" s="1"/>
  <c r="D22" i="24"/>
  <c r="AM22" i="24" s="1"/>
  <c r="C22" i="24"/>
  <c r="AL22" i="24" s="1"/>
  <c r="K21" i="24"/>
  <c r="AT21" i="24" s="1"/>
  <c r="J21" i="24"/>
  <c r="AS21" i="24" s="1"/>
  <c r="I21" i="24"/>
  <c r="AR21" i="24" s="1"/>
  <c r="D21" i="24"/>
  <c r="AM21" i="24" s="1"/>
  <c r="C21" i="24"/>
  <c r="AL21" i="24" s="1"/>
  <c r="K20" i="24"/>
  <c r="AT20" i="24" s="1"/>
  <c r="J20" i="24"/>
  <c r="AS20" i="24" s="1"/>
  <c r="I20" i="24"/>
  <c r="AR20" i="24" s="1"/>
  <c r="D20" i="24"/>
  <c r="AM20" i="24" s="1"/>
  <c r="C20" i="24"/>
  <c r="AL20" i="24" s="1"/>
  <c r="K19" i="24"/>
  <c r="AT19" i="24" s="1"/>
  <c r="J19" i="24"/>
  <c r="AS19" i="24" s="1"/>
  <c r="I19" i="24"/>
  <c r="AR19" i="24" s="1"/>
  <c r="D19" i="24"/>
  <c r="AM19" i="24" s="1"/>
  <c r="C19" i="24"/>
  <c r="AL19" i="24" s="1"/>
  <c r="K18" i="24"/>
  <c r="AT18" i="24" s="1"/>
  <c r="J18" i="24"/>
  <c r="AS18" i="24" s="1"/>
  <c r="I18" i="24"/>
  <c r="AR18" i="24" s="1"/>
  <c r="D18" i="24"/>
  <c r="AM18" i="24" s="1"/>
  <c r="C18" i="24"/>
  <c r="AL18" i="24" s="1"/>
  <c r="K17" i="24"/>
  <c r="AT17" i="24" s="1"/>
  <c r="J17" i="24"/>
  <c r="AS17" i="24" s="1"/>
  <c r="I17" i="24"/>
  <c r="AR17" i="24" s="1"/>
  <c r="D17" i="24"/>
  <c r="AM17" i="24" s="1"/>
  <c r="C17" i="24"/>
  <c r="AL17" i="24" s="1"/>
  <c r="F12" i="24"/>
  <c r="F11" i="24"/>
  <c r="F10" i="24"/>
  <c r="F9" i="24"/>
  <c r="F8" i="24"/>
  <c r="F7" i="24"/>
  <c r="F6" i="24"/>
  <c r="U3" i="24"/>
  <c r="V2" i="24"/>
  <c r="E2" i="24"/>
  <c r="C4" i="11" l="1"/>
  <c r="C3" i="11" l="1"/>
  <c r="N5" i="11" l="1"/>
  <c r="H5" i="11"/>
  <c r="C5" i="11"/>
  <c r="H4" i="11"/>
  <c r="H3" i="11"/>
  <c r="N3" i="11"/>
  <c r="D6" i="11"/>
  <c r="B43" i="12"/>
  <c r="N6" i="12"/>
  <c r="E6" i="12"/>
  <c r="D6" i="12"/>
  <c r="N5" i="12"/>
  <c r="H5" i="12"/>
  <c r="C5" i="12"/>
  <c r="H4" i="12"/>
  <c r="C4" i="12"/>
  <c r="N3" i="12"/>
  <c r="H3" i="12"/>
  <c r="C3" i="12"/>
  <c r="B43" i="11"/>
  <c r="N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E2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学校名、郵便番号、住所、スタッフは申込書からリンクしています。</t>
        </r>
      </text>
    </comment>
    <comment ref="L7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W8" authorId="0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5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5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sharedStrings.xml><?xml version="1.0" encoding="utf-8"?>
<sst xmlns="http://schemas.openxmlformats.org/spreadsheetml/2006/main" count="595" uniqueCount="208">
  <si>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</si>
  <si>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</si>
  <si>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</si>
  <si>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</si>
  <si>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</si>
  <si>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</si>
  <si>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</si>
  <si>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</si>
  <si>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</si>
  <si>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</si>
  <si>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</si>
  <si>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</si>
  <si>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</si>
  <si>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</si>
  <si>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</si>
  <si>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</si>
  <si>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</si>
  <si>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</si>
  <si>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を入力後、シート最下部の日付、学校名、校長名を入力し、公印を押して下さい。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rPh sb="86" eb="87">
      <t>クダ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</si>
  <si>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</si>
  <si>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  <rPh sb="4" eb="6">
      <t>サンカ</t>
    </rPh>
    <rPh sb="6" eb="9">
      <t>モウシコミショ</t>
    </rPh>
    <rPh sb="39" eb="41">
      <t>テスウ</t>
    </rPh>
    <rPh sb="44" eb="46">
      <t>ニュウリョク</t>
    </rPh>
    <rPh sb="46" eb="47">
      <t>ヨロ</t>
    </rPh>
    <rPh sb="50" eb="51">
      <t>ネガ</t>
    </rPh>
    <phoneticPr fontId="6"/>
  </si>
  <si>
    <t>※3．身長、体重は小数以下は含めずに入力して下さい。【例：身長１７２．５→１７２】</t>
    <phoneticPr fontId="6"/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</si>
  <si>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</si>
  <si>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</si>
  <si>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6" eb="48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</si>
  <si>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</si>
  <si>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</si>
  <si>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</si>
  <si>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</si>
  <si>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※6．『パンフレット』と『メンバー及び交代用紙』、『パンフレット（合同チーム用）』と『メンバー及び交代用紙（合同チーム用）』の一部はリンクしています。活用ください。</t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</si>
  <si>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</si>
  <si>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</si>
  <si>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</si>
  <si>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</si>
  <si>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</si>
  <si>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</si>
  <si>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データファイル（Excel）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</si>
  <si>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学校名・2026選手権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沖縄高校・2026選手権｣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</si>
  <si>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</si>
  <si>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（Excel）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</si>
  <si>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</si>
  <si>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</si>
  <si>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</si>
  <si>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提出締切【9月11日(金)12：00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</si>
  <si>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「参加申込書受信確認」,「ﾊﾟﾝﾌﾚｯﾄﾃﾞｰﾀ受信確認」の返信メールを行います。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</si>
  <si>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  <phoneticPr fontId="6"/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</si>
  <si>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</si>
  <si>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</si>
  <si>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</si>
  <si>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</si>
  <si>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</si>
  <si>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</si>
  <si>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</si>
  <si>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</si>
  <si>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</si>
  <si>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</si>
  <si>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</si>
  <si>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</si>
  <si>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</si>
  <si>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</si>
  <si>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</si>
  <si>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</si>
  <si>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</si>
  <si>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</si>
  <si>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</si>
  <si>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</si>
  <si>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</si>
  <si>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</si>
  <si>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</si>
  <si>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</si>
  <si>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</si>
  <si>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</si>
  <si>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</si>
  <si>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</si>
  <si>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</si>
  <si>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rPh sb="0" eb="2">
      <t>コウチョウ</t>
    </rPh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</si>
  <si>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</si>
  <si>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</si>
  <si>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</si>
  <si>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</si>
  <si>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>1枚目 / 3枚中</t>
    <phoneticPr fontId="6"/>
  </si>
  <si>
    <t>2枚目 / 3枚中</t>
    <rPh sb="1" eb="2">
      <t>マイ</t>
    </rPh>
    <rPh sb="2" eb="3">
      <t>メ</t>
    </rPh>
    <rPh sb="7" eb="8">
      <t>マイ</t>
    </rPh>
    <rPh sb="8" eb="9">
      <t>ナカ</t>
    </rPh>
    <phoneticPr fontId="6"/>
  </si>
  <si>
    <t>3枚目 / 3枚中</t>
    <rPh sb="1" eb="2">
      <t>マイ</t>
    </rPh>
    <rPh sb="2" eb="3">
      <t>メ</t>
    </rPh>
    <rPh sb="7" eb="8">
      <t>マイ</t>
    </rPh>
    <rPh sb="8" eb="9">
      <t>ナカ</t>
    </rPh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</si>
  <si>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</si>
  <si>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</si>
  <si>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</si>
  <si>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チームスタッフ（ベンチ）</t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</si>
  <si>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</si>
  <si>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</si>
  <si>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</si>
  <si>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</si>
  <si>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</si>
  <si>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</si>
  <si>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</si>
  <si>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</si>
  <si>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</si>
  <si>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</si>
  <si>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</si>
  <si>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</si>
  <si>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マネージャー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</si>
  <si>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</si>
  <si>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</si>
  <si>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</si>
  <si>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</si>
  <si>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</si>
  <si>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</si>
  <si>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</si>
  <si>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</si>
  <si>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
（クラブチームはクラブ名）</t>
    <rPh sb="0" eb="1">
      <t>ゼン</t>
    </rPh>
    <rPh sb="1" eb="3">
      <t>ショゾク</t>
    </rPh>
    <rPh sb="15" eb="16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</si>
  <si>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</si>
  <si>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</si>
  <si>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t xml:space="preserve">チーム集合写真を枠内に貼り付けてください
セルに埋め込みでなく前面に貼っていただけると、
様々なPCで作業しやすいです。
</t>
    </r>
    <r>
      <rPr>
        <b/>
        <sz val="11"/>
        <color rgb="FFFF0000"/>
        <rFont val="ＭＳ Ｐゴシック"/>
        <family val="3"/>
        <charset val="128"/>
      </rPr>
      <t>※１．写真の余白はトリミングをして、枠内に収まるようにお願いします。
※２．合同チームは合同で１部作成して下さい。
※３．パンフレットは白黒で印刷されます。
※４.表の空欄は、専門部パンフレット係で削除しますので、そのままで結構です。</t>
    </r>
    <phoneticPr fontId="6"/>
  </si>
  <si>
    <t>沖縄県立沖縄高等学校</t>
  </si>
  <si>
    <t>901-○○○○</t>
  </si>
  <si>
    <t>沖縄県○○市○○○○</t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</si>
  <si>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</si>
  <si>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</si>
  <si>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</si>
  <si>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</si>
  <si>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</si>
  <si>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</si>
  <si>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</si>
  <si>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</si>
  <si>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</si>
  <si>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</si>
  <si>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</si>
  <si>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</si>
  <si>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</si>
  <si>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琉球　太郎５</t>
  </si>
  <si>
    <t>赤</t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</si>
  <si>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</si>
  <si>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</si>
  <si>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</si>
  <si>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</si>
  <si>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</si>
  <si>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</si>
  <si>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</si>
  <si>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</si>
  <si>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</si>
  <si>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</si>
  <si>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</si>
  <si>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</si>
  <si>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</si>
  <si>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</si>
  <si>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</si>
  <si>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</si>
  <si>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</si>
  <si>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</si>
  <si>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</si>
  <si>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</si>
  <si>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</si>
  <si>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</si>
  <si>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</si>
  <si>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</si>
  <si>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</si>
  <si>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</si>
  <si>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</si>
  <si>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</si>
  <si>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</si>
  <si>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</si>
  <si>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</si>
  <si>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</si>
  <si>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</si>
  <si>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</si>
  <si>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</si>
  <si>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</si>
  <si>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</si>
  <si>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</si>
  <si>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</si>
  <si>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</si>
  <si>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</si>
  <si>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</si>
  <si>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選手交代（IN→〇 OUT→×）（交代する場面に〇つける）</t>
    <rPh sb="17" eb="19">
      <t>コウタイ</t>
    </rPh>
    <rPh sb="21" eb="23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</si>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</sst>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8"/>
      <color indexed="8"/>
      <name val="HG丸ｺﾞｼｯｸM-PRO"/>
      <family val="3"/>
      <charset val="128"/>
    </font>
    <font>
      <b/>
      <u/>
      <sz val="9"/>
      <color rgb="FF000000"/>
      <name val="ＭＳ Ｐゴシック"/>
      <family val="2"/>
      <scheme val="minor"/>
    </font>
    <font>
      <b/>
      <u val="double"/>
      <sz val="9"/>
      <color rgb="FF000000"/>
      <name val="ＭＳ Ｐ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18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 shrinkToFit="1"/>
    </xf>
    <xf numFmtId="0" fontId="41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1" fontId="12" fillId="0" borderId="10" xfId="0" applyNumberFormat="1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47" fillId="0" borderId="0" xfId="2">
      <alignment vertical="center"/>
    </xf>
    <xf numFmtId="0" fontId="49" fillId="0" borderId="0" xfId="2" applyFont="1" applyAlignment="1">
      <alignment horizontal="center" vertical="center" shrinkToFit="1"/>
    </xf>
    <xf numFmtId="0" fontId="49" fillId="0" borderId="0" xfId="2" applyFont="1" applyAlignment="1">
      <alignment vertical="top"/>
    </xf>
    <xf numFmtId="0" fontId="51" fillId="0" borderId="0" xfId="2" applyFont="1">
      <alignment vertical="center"/>
    </xf>
    <xf numFmtId="0" fontId="50" fillId="0" borderId="0" xfId="2" applyFont="1" applyAlignment="1">
      <alignment horizontal="left" vertical="center" shrinkToFit="1"/>
    </xf>
    <xf numFmtId="0" fontId="51" fillId="0" borderId="0" xfId="2" applyFont="1" applyAlignment="1">
      <alignment horizontal="center" vertical="center" shrinkToFit="1"/>
    </xf>
    <xf numFmtId="0" fontId="50" fillId="0" borderId="0" xfId="2" applyFont="1" applyAlignment="1">
      <alignment vertical="top"/>
    </xf>
    <xf numFmtId="0" fontId="49" fillId="0" borderId="0" xfId="2" applyFont="1" applyAlignment="1">
      <alignment horizontal="right" vertical="top"/>
    </xf>
    <xf numFmtId="0" fontId="47" fillId="0" borderId="0" xfId="2" applyAlignment="1">
      <alignment horizontal="center" vertical="center" shrinkToFit="1"/>
    </xf>
    <xf numFmtId="0" fontId="52" fillId="0" borderId="0" xfId="2" applyFont="1" applyAlignment="1">
      <alignment horizontal="center" vertical="center"/>
    </xf>
    <xf numFmtId="0" fontId="47" fillId="0" borderId="0" xfId="2" applyAlignment="1">
      <alignment horizontal="center" vertical="center"/>
    </xf>
    <xf numFmtId="0" fontId="56" fillId="0" borderId="0" xfId="2" applyFont="1" applyAlignment="1">
      <alignment horizontal="center"/>
    </xf>
    <xf numFmtId="0" fontId="57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top"/>
    </xf>
    <xf numFmtId="0" fontId="53" fillId="0" borderId="0" xfId="2" applyFont="1" applyAlignment="1">
      <alignment horizontal="left" vertical="center" wrapText="1"/>
    </xf>
    <xf numFmtId="0" fontId="53" fillId="0" borderId="0" xfId="2" applyFont="1" applyAlignment="1">
      <alignment horizontal="left" vertical="top" wrapText="1"/>
    </xf>
    <xf numFmtId="0" fontId="57" fillId="0" borderId="0" xfId="2" applyFont="1" applyAlignment="1">
      <alignment horizontal="center" vertical="center" wrapText="1"/>
    </xf>
    <xf numFmtId="0" fontId="47" fillId="0" borderId="0" xfId="2" applyAlignment="1">
      <alignment vertical="top"/>
    </xf>
    <xf numFmtId="0" fontId="59" fillId="0" borderId="0" xfId="2" applyFont="1" applyAlignment="1">
      <alignment vertical="top"/>
    </xf>
    <xf numFmtId="0" fontId="47" fillId="0" borderId="0" xfId="2" applyAlignment="1">
      <alignment vertical="center" wrapText="1"/>
    </xf>
    <xf numFmtId="0" fontId="54" fillId="0" borderId="9" xfId="2" applyFont="1" applyBorder="1" applyAlignment="1">
      <alignment horizontal="center" vertical="center" shrinkToFit="1"/>
    </xf>
    <xf numFmtId="0" fontId="47" fillId="0" borderId="25" xfId="2" applyBorder="1" applyAlignment="1">
      <alignment horizontal="center" vertical="center"/>
    </xf>
    <xf numFmtId="0" fontId="47" fillId="0" borderId="49" xfId="2" applyBorder="1" applyAlignment="1">
      <alignment horizontal="center" vertical="center"/>
    </xf>
    <xf numFmtId="0" fontId="47" fillId="0" borderId="25" xfId="2" applyBorder="1" applyAlignment="1">
      <alignment horizontal="center" vertical="center" shrinkToFit="1"/>
    </xf>
    <xf numFmtId="0" fontId="59" fillId="0" borderId="0" xfId="2" applyFont="1" applyAlignment="1">
      <alignment horizontal="left" vertical="center"/>
    </xf>
    <xf numFmtId="0" fontId="56" fillId="0" borderId="75" xfId="2" applyFont="1" applyBorder="1" applyAlignment="1">
      <alignment horizontal="center"/>
    </xf>
    <xf numFmtId="0" fontId="47" fillId="0" borderId="72" xfId="2" applyBorder="1" applyAlignment="1">
      <alignment horizontal="center" vertical="center" shrinkToFit="1"/>
    </xf>
    <xf numFmtId="0" fontId="47" fillId="0" borderId="73" xfId="2" applyBorder="1" applyAlignment="1">
      <alignment horizontal="center" vertical="center" shrinkToFit="1"/>
    </xf>
    <xf numFmtId="0" fontId="47" fillId="0" borderId="66" xfId="2" applyBorder="1" applyAlignment="1">
      <alignment horizontal="center" vertical="center"/>
    </xf>
    <xf numFmtId="0" fontId="50" fillId="0" borderId="0" xfId="2" applyFont="1" applyAlignment="1">
      <alignment vertical="center" shrinkToFit="1"/>
    </xf>
    <xf numFmtId="0" fontId="66" fillId="0" borderId="0" xfId="2" applyFont="1">
      <alignment vertical="center"/>
    </xf>
    <xf numFmtId="0" fontId="21" fillId="2" borderId="0" xfId="0" applyFont="1" applyFill="1" applyAlignment="1">
      <alignment horizontal="center" vertical="center" shrinkToFit="1"/>
    </xf>
    <xf numFmtId="0" fontId="57" fillId="0" borderId="43" xfId="2" applyFont="1" applyBorder="1" applyAlignment="1">
      <alignment horizontal="center" vertical="center"/>
    </xf>
    <xf numFmtId="0" fontId="81" fillId="0" borderId="43" xfId="2" applyFont="1" applyBorder="1" applyAlignment="1">
      <alignment horizontal="center" vertical="center" wrapText="1" shrinkToFit="1"/>
    </xf>
    <xf numFmtId="0" fontId="65" fillId="0" borderId="43" xfId="2" applyFont="1" applyBorder="1" applyAlignment="1">
      <alignment horizontal="center" vertical="center"/>
    </xf>
    <xf numFmtId="0" fontId="65" fillId="0" borderId="81" xfId="2" applyFont="1" applyBorder="1" applyAlignment="1">
      <alignment horizontal="center" vertical="center" shrinkToFit="1"/>
    </xf>
    <xf numFmtId="0" fontId="55" fillId="0" borderId="43" xfId="2" applyFont="1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54" fillId="0" borderId="81" xfId="2" applyFont="1" applyBorder="1" applyAlignment="1">
      <alignment horizontal="center" vertical="center" shrinkToFit="1"/>
    </xf>
    <xf numFmtId="0" fontId="59" fillId="0" borderId="0" xfId="2" applyFont="1" applyProtection="1">
      <alignment vertical="center"/>
      <protection locked="0"/>
    </xf>
    <xf numFmtId="0" fontId="47" fillId="0" borderId="0" xfId="2" applyProtection="1">
      <alignment vertical="center"/>
      <protection locked="0"/>
    </xf>
    <xf numFmtId="0" fontId="59" fillId="0" borderId="30" xfId="2" applyFont="1" applyBorder="1" applyProtection="1">
      <alignment vertical="center"/>
      <protection locked="0"/>
    </xf>
    <xf numFmtId="0" fontId="47" fillId="0" borderId="26" xfId="2" applyBorder="1" applyProtection="1">
      <alignment vertical="center"/>
      <protection locked="0"/>
    </xf>
    <xf numFmtId="0" fontId="47" fillId="0" borderId="31" xfId="2" applyBorder="1" applyProtection="1">
      <alignment vertical="center"/>
      <protection locked="0"/>
    </xf>
    <xf numFmtId="0" fontId="59" fillId="0" borderId="27" xfId="2" applyFont="1" applyBorder="1" applyProtection="1">
      <alignment vertical="center"/>
      <protection locked="0"/>
    </xf>
    <xf numFmtId="0" fontId="47" fillId="0" borderId="32" xfId="2" applyBorder="1" applyProtection="1">
      <alignment vertical="center"/>
      <protection locked="0"/>
    </xf>
    <xf numFmtId="0" fontId="47" fillId="0" borderId="27" xfId="2" applyBorder="1" applyAlignment="1" applyProtection="1">
      <alignment vertical="center" wrapText="1"/>
      <protection locked="0"/>
    </xf>
    <xf numFmtId="0" fontId="47" fillId="0" borderId="0" xfId="2" applyAlignment="1" applyProtection="1">
      <alignment vertical="center" wrapText="1"/>
      <protection locked="0"/>
    </xf>
    <xf numFmtId="0" fontId="47" fillId="0" borderId="32" xfId="2" applyBorder="1" applyAlignment="1" applyProtection="1">
      <alignment vertical="center" wrapText="1"/>
      <protection locked="0"/>
    </xf>
    <xf numFmtId="0" fontId="47" fillId="0" borderId="27" xfId="2" applyBorder="1" applyProtection="1">
      <alignment vertical="center"/>
      <protection locked="0"/>
    </xf>
    <xf numFmtId="0" fontId="49" fillId="0" borderId="27" xfId="2" applyFont="1" applyBorder="1" applyAlignment="1" applyProtection="1">
      <alignment horizontal="center" vertical="center"/>
      <protection locked="0"/>
    </xf>
    <xf numFmtId="0" fontId="49" fillId="0" borderId="0" xfId="2" applyFont="1" applyAlignment="1" applyProtection="1">
      <alignment horizontal="center" vertical="center"/>
      <protection locked="0"/>
    </xf>
    <xf numFmtId="0" fontId="49" fillId="0" borderId="32" xfId="2" applyFont="1" applyBorder="1" applyAlignment="1" applyProtection="1">
      <alignment horizontal="center" vertical="center"/>
      <protection locked="0"/>
    </xf>
    <xf numFmtId="0" fontId="49" fillId="0" borderId="33" xfId="2" applyFont="1" applyBorder="1" applyAlignment="1" applyProtection="1">
      <alignment vertical="top"/>
      <protection locked="0"/>
    </xf>
    <xf numFmtId="0" fontId="49" fillId="0" borderId="25" xfId="2" applyFont="1" applyBorder="1" applyAlignment="1" applyProtection="1">
      <alignment vertical="top"/>
      <protection locked="0"/>
    </xf>
    <xf numFmtId="0" fontId="49" fillId="0" borderId="34" xfId="2" applyFont="1" applyBorder="1" applyAlignment="1" applyProtection="1">
      <alignment vertical="top"/>
      <protection locked="0"/>
    </xf>
    <xf numFmtId="0" fontId="32" fillId="0" borderId="9" xfId="0" applyFont="1" applyBorder="1" applyAlignment="1">
      <alignment horizontal="center" vertical="center" shrinkToFit="1"/>
    </xf>
    <xf numFmtId="0" fontId="10" fillId="7" borderId="0" xfId="0" applyFont="1" applyFill="1" applyProtection="1">
      <alignment vertical="center"/>
      <protection locked="0"/>
    </xf>
    <xf numFmtId="0" fontId="38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38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16" fillId="0" borderId="0" xfId="0" applyFont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79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 shrinkToFit="1"/>
    </xf>
    <xf numFmtId="0" fontId="71" fillId="0" borderId="0" xfId="0" applyFont="1" applyAlignment="1">
      <alignment vertical="center" wrapText="1" shrinkToFit="1"/>
    </xf>
    <xf numFmtId="0" fontId="0" fillId="0" borderId="0" xfId="0" applyAlignment="1">
      <alignment vertical="center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2" fillId="0" borderId="0" xfId="0" applyFont="1" applyAlignment="1">
      <alignment horizontal="left" vertical="center" wrapText="1" shrinkToFit="1"/>
    </xf>
    <xf numFmtId="0" fontId="74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69" fillId="0" borderId="0" xfId="0" applyFont="1" applyAlignment="1">
      <alignment horizontal="left" vertical="center" shrinkToFit="1"/>
    </xf>
    <xf numFmtId="0" fontId="77" fillId="0" borderId="0" xfId="0" applyFont="1" applyAlignment="1">
      <alignment horizontal="left" shrinkToFit="1"/>
    </xf>
    <xf numFmtId="0" fontId="36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0" fillId="0" borderId="0" xfId="0" applyAlignment="1">
      <alignment vertical="center" wrapText="1"/>
    </xf>
    <xf numFmtId="0" fontId="69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34" xfId="0" applyFont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37" fillId="6" borderId="0" xfId="0" applyFont="1" applyFill="1" applyAlignment="1" applyProtection="1">
      <alignment horizontal="center" vertical="center" wrapText="1"/>
      <protection locked="0"/>
    </xf>
    <xf numFmtId="0" fontId="20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left" vertical="center" shrinkToFit="1"/>
    </xf>
    <xf numFmtId="0" fontId="11" fillId="3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0" fontId="32" fillId="0" borderId="8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12" fillId="7" borderId="5" xfId="0" applyFont="1" applyFill="1" applyBorder="1" applyAlignment="1" applyProtection="1">
      <alignment horizontal="center" vertical="center" shrinkToFit="1"/>
      <protection locked="0"/>
    </xf>
    <xf numFmtId="0" fontId="15" fillId="6" borderId="0" xfId="0" applyFont="1" applyFill="1" applyAlignment="1">
      <alignment horizontal="left" vertical="center" shrinkToFit="1"/>
    </xf>
    <xf numFmtId="0" fontId="12" fillId="7" borderId="8" xfId="0" applyFont="1" applyFill="1" applyBorder="1" applyAlignment="1" applyProtection="1">
      <alignment horizontal="center" vertical="center" shrinkToFit="1"/>
      <protection locked="0"/>
    </xf>
    <xf numFmtId="0" fontId="33" fillId="0" borderId="9" xfId="0" applyFont="1" applyBorder="1" applyAlignment="1">
      <alignment horizontal="center" vertical="center" shrinkToFit="1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 wrapText="1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34" fillId="7" borderId="30" xfId="0" applyFont="1" applyFill="1" applyBorder="1" applyAlignment="1" applyProtection="1">
      <alignment horizontal="center" vertical="center" wrapText="1"/>
      <protection locked="0"/>
    </xf>
    <xf numFmtId="0" fontId="34" fillId="7" borderId="26" xfId="0" applyFont="1" applyFill="1" applyBorder="1" applyAlignment="1" applyProtection="1">
      <alignment horizontal="center" vertical="center" wrapText="1"/>
      <protection locked="0"/>
    </xf>
    <xf numFmtId="0" fontId="34" fillId="7" borderId="31" xfId="0" applyFont="1" applyFill="1" applyBorder="1" applyAlignment="1" applyProtection="1">
      <alignment horizontal="center" vertical="center" wrapText="1"/>
      <protection locked="0"/>
    </xf>
    <xf numFmtId="0" fontId="34" fillId="7" borderId="27" xfId="0" applyFont="1" applyFill="1" applyBorder="1" applyAlignment="1" applyProtection="1">
      <alignment horizontal="center" vertical="center" wrapText="1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 applyProtection="1">
      <alignment horizontal="center" vertical="center" wrapText="1"/>
      <protection locked="0"/>
    </xf>
    <xf numFmtId="0" fontId="34" fillId="7" borderId="33" xfId="0" applyFont="1" applyFill="1" applyBorder="1" applyAlignment="1" applyProtection="1">
      <alignment horizontal="center" vertical="center" wrapText="1"/>
      <protection locked="0"/>
    </xf>
    <xf numFmtId="0" fontId="34" fillId="7" borderId="25" xfId="0" applyFont="1" applyFill="1" applyBorder="1" applyAlignment="1" applyProtection="1">
      <alignment horizontal="center" vertical="center" wrapText="1"/>
      <protection locked="0"/>
    </xf>
    <xf numFmtId="0" fontId="34" fillId="7" borderId="34" xfId="0" applyFont="1" applyFill="1" applyBorder="1" applyAlignment="1" applyProtection="1">
      <alignment horizontal="center" vertical="center" wrapText="1"/>
      <protection locked="0"/>
    </xf>
    <xf numFmtId="0" fontId="80" fillId="7" borderId="30" xfId="0" applyFont="1" applyFill="1" applyBorder="1" applyAlignment="1">
      <alignment horizontal="center" vertical="center" wrapText="1"/>
    </xf>
    <xf numFmtId="0" fontId="80" fillId="7" borderId="26" xfId="0" applyFont="1" applyFill="1" applyBorder="1" applyAlignment="1">
      <alignment horizontal="center" vertical="center" wrapText="1"/>
    </xf>
    <xf numFmtId="0" fontId="80" fillId="7" borderId="31" xfId="0" applyFont="1" applyFill="1" applyBorder="1" applyAlignment="1">
      <alignment horizontal="center" vertical="center" wrapText="1"/>
    </xf>
    <xf numFmtId="0" fontId="80" fillId="7" borderId="27" xfId="0" applyFont="1" applyFill="1" applyBorder="1" applyAlignment="1">
      <alignment horizontal="center" vertical="center" wrapText="1"/>
    </xf>
    <xf numFmtId="0" fontId="80" fillId="7" borderId="0" xfId="0" applyFont="1" applyFill="1" applyAlignment="1">
      <alignment horizontal="center" vertical="center" wrapText="1"/>
    </xf>
    <xf numFmtId="0" fontId="80" fillId="7" borderId="32" xfId="0" applyFont="1" applyFill="1" applyBorder="1" applyAlignment="1">
      <alignment horizontal="center" vertical="center" wrapText="1"/>
    </xf>
    <xf numFmtId="0" fontId="80" fillId="7" borderId="33" xfId="0" applyFont="1" applyFill="1" applyBorder="1" applyAlignment="1">
      <alignment horizontal="center" vertical="center" wrapText="1"/>
    </xf>
    <xf numFmtId="0" fontId="80" fillId="7" borderId="25" xfId="0" applyFont="1" applyFill="1" applyBorder="1" applyAlignment="1">
      <alignment horizontal="center" vertical="center" wrapText="1"/>
    </xf>
    <xf numFmtId="0" fontId="80" fillId="7" borderId="3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8" xfId="0" applyFont="1" applyFill="1" applyBorder="1" applyAlignment="1">
      <alignment vertical="center" shrinkToFit="1"/>
    </xf>
    <xf numFmtId="0" fontId="12" fillId="5" borderId="9" xfId="0" applyFont="1" applyFill="1" applyBorder="1" applyAlignment="1">
      <alignment horizontal="center" vertical="center" wrapText="1"/>
    </xf>
    <xf numFmtId="0" fontId="37" fillId="6" borderId="0" xfId="0" applyFont="1" applyFill="1" applyAlignment="1">
      <alignment horizontal="center" vertical="center" wrapText="1"/>
    </xf>
    <xf numFmtId="0" fontId="84" fillId="6" borderId="0" xfId="0" applyFont="1" applyFill="1" applyAlignment="1">
      <alignment horizontal="center" vertical="center"/>
    </xf>
    <xf numFmtId="0" fontId="11" fillId="3" borderId="37" xfId="0" applyFont="1" applyFill="1" applyBorder="1" applyAlignment="1">
      <alignment horizontal="center" vertical="center" shrinkToFit="1"/>
    </xf>
    <xf numFmtId="0" fontId="12" fillId="7" borderId="5" xfId="0" applyFont="1" applyFill="1" applyBorder="1" applyAlignment="1">
      <alignment vertical="center" shrinkToFit="1"/>
    </xf>
    <xf numFmtId="0" fontId="54" fillId="0" borderId="6" xfId="2" applyFont="1" applyBorder="1" applyAlignment="1" applyProtection="1">
      <alignment horizontal="center" vertical="center" shrinkToFit="1"/>
      <protection locked="0"/>
    </xf>
    <xf numFmtId="0" fontId="54" fillId="0" borderId="7" xfId="2" applyFont="1" applyBorder="1" applyAlignment="1" applyProtection="1">
      <alignment horizontal="center" vertical="center" shrinkToFit="1"/>
      <protection locked="0"/>
    </xf>
    <xf numFmtId="0" fontId="47" fillId="0" borderId="6" xfId="2" applyBorder="1" applyAlignment="1" applyProtection="1">
      <alignment horizontal="center" vertical="center"/>
      <protection locked="0"/>
    </xf>
    <xf numFmtId="0" fontId="47" fillId="0" borderId="8" xfId="2" applyBorder="1" applyAlignment="1" applyProtection="1">
      <alignment horizontal="center" vertical="center"/>
      <protection locked="0"/>
    </xf>
    <xf numFmtId="0" fontId="47" fillId="0" borderId="7" xfId="2" applyBorder="1" applyAlignment="1" applyProtection="1">
      <alignment horizontal="center" vertical="center"/>
      <protection locked="0"/>
    </xf>
    <xf numFmtId="0" fontId="9" fillId="0" borderId="81" xfId="2" applyFont="1" applyBorder="1" applyAlignment="1">
      <alignment horizontal="center" vertical="center" shrinkToFit="1"/>
    </xf>
    <xf numFmtId="0" fontId="9" fillId="0" borderId="51" xfId="2" applyFont="1" applyBorder="1" applyAlignment="1">
      <alignment horizontal="center" vertical="center" shrinkToFit="1"/>
    </xf>
    <xf numFmtId="0" fontId="47" fillId="0" borderId="60" xfId="2" applyBorder="1" applyAlignment="1">
      <alignment horizontal="center" vertical="center" wrapText="1"/>
    </xf>
    <xf numFmtId="0" fontId="59" fillId="0" borderId="61" xfId="2" applyFont="1" applyBorder="1" applyAlignment="1">
      <alignment horizontal="center" vertical="center" wrapText="1"/>
    </xf>
    <xf numFmtId="0" fontId="59" fillId="0" borderId="62" xfId="2" applyFont="1" applyBorder="1" applyAlignment="1">
      <alignment horizontal="center" vertical="center" wrapText="1"/>
    </xf>
    <xf numFmtId="0" fontId="47" fillId="0" borderId="9" xfId="2" applyBorder="1" applyAlignment="1" applyProtection="1">
      <alignment horizontal="center" vertical="center"/>
      <protection locked="0"/>
    </xf>
    <xf numFmtId="0" fontId="60" fillId="0" borderId="60" xfId="2" applyFont="1" applyBorder="1" applyAlignment="1">
      <alignment horizontal="center" vertical="center"/>
    </xf>
    <xf numFmtId="0" fontId="60" fillId="0" borderId="61" xfId="2" applyFont="1" applyBorder="1" applyAlignment="1">
      <alignment horizontal="center" vertical="center"/>
    </xf>
    <xf numFmtId="0" fontId="60" fillId="0" borderId="62" xfId="2" applyFont="1" applyBorder="1" applyAlignment="1">
      <alignment horizontal="center" vertical="center"/>
    </xf>
    <xf numFmtId="0" fontId="47" fillId="0" borderId="41" xfId="2" applyBorder="1" applyAlignment="1">
      <alignment horizontal="center" vertical="center"/>
    </xf>
    <xf numFmtId="0" fontId="47" fillId="0" borderId="53" xfId="2" applyBorder="1" applyAlignment="1">
      <alignment horizontal="center" vertical="center"/>
    </xf>
    <xf numFmtId="0" fontId="47" fillId="0" borderId="11" xfId="2" applyBorder="1" applyAlignment="1">
      <alignment horizontal="center" vertical="center"/>
    </xf>
    <xf numFmtId="0" fontId="47" fillId="0" borderId="12" xfId="2" applyBorder="1" applyAlignment="1">
      <alignment horizontal="center" vertical="center"/>
    </xf>
    <xf numFmtId="0" fontId="47" fillId="0" borderId="54" xfId="2" applyBorder="1" applyAlignment="1">
      <alignment horizontal="center" vertical="center"/>
    </xf>
    <xf numFmtId="0" fontId="47" fillId="0" borderId="52" xfId="2" applyBorder="1" applyAlignment="1">
      <alignment horizontal="center" vertical="center"/>
    </xf>
    <xf numFmtId="0" fontId="47" fillId="0" borderId="69" xfId="2" applyBorder="1" applyAlignment="1">
      <alignment horizontal="center" vertical="center"/>
    </xf>
    <xf numFmtId="0" fontId="47" fillId="0" borderId="55" xfId="2" applyBorder="1" applyAlignment="1">
      <alignment horizontal="center" vertical="center"/>
    </xf>
    <xf numFmtId="0" fontId="47" fillId="0" borderId="70" xfId="2" applyBorder="1" applyAlignment="1">
      <alignment horizontal="center" vertical="center"/>
    </xf>
    <xf numFmtId="0" fontId="47" fillId="0" borderId="59" xfId="2" applyBorder="1" applyAlignment="1">
      <alignment horizontal="center" vertical="center"/>
    </xf>
    <xf numFmtId="0" fontId="61" fillId="0" borderId="36" xfId="2" applyFont="1" applyBorder="1" applyAlignment="1">
      <alignment horizontal="center" shrinkToFit="1"/>
    </xf>
    <xf numFmtId="0" fontId="47" fillId="0" borderId="68" xfId="2" applyBorder="1" applyAlignment="1" applyProtection="1">
      <alignment horizontal="center" vertical="center"/>
      <protection locked="0"/>
    </xf>
    <xf numFmtId="0" fontId="47" fillId="0" borderId="67" xfId="2" applyBorder="1" applyAlignment="1" applyProtection="1">
      <alignment horizontal="center" vertical="center"/>
      <protection locked="0"/>
    </xf>
    <xf numFmtId="0" fontId="47" fillId="0" borderId="82" xfId="2" applyBorder="1" applyAlignment="1">
      <alignment horizontal="center" vertical="center"/>
    </xf>
    <xf numFmtId="0" fontId="47" fillId="0" borderId="80" xfId="2" applyBorder="1" applyAlignment="1">
      <alignment horizontal="center" vertical="center"/>
    </xf>
    <xf numFmtId="0" fontId="54" fillId="0" borderId="81" xfId="2" applyFont="1" applyBorder="1" applyAlignment="1">
      <alignment horizontal="center" vertical="center" shrinkToFit="1"/>
    </xf>
    <xf numFmtId="0" fontId="47" fillId="0" borderId="58" xfId="2" applyBorder="1" applyAlignment="1">
      <alignment horizontal="center" vertical="center"/>
    </xf>
    <xf numFmtId="0" fontId="47" fillId="0" borderId="57" xfId="2" applyBorder="1" applyAlignment="1">
      <alignment horizontal="center" vertical="center"/>
    </xf>
    <xf numFmtId="0" fontId="47" fillId="0" borderId="56" xfId="2" applyBorder="1" applyAlignment="1" applyProtection="1">
      <alignment horizontal="center" vertical="center"/>
      <protection locked="0"/>
    </xf>
    <xf numFmtId="0" fontId="47" fillId="0" borderId="33" xfId="2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47" fillId="0" borderId="83" xfId="2" applyBorder="1" applyAlignment="1" applyProtection="1">
      <alignment horizontal="center" vertical="center"/>
      <protection locked="0"/>
    </xf>
    <xf numFmtId="0" fontId="47" fillId="0" borderId="34" xfId="2" applyBorder="1" applyAlignment="1" applyProtection="1">
      <alignment horizontal="center" vertical="center"/>
      <protection locked="0"/>
    </xf>
    <xf numFmtId="0" fontId="47" fillId="0" borderId="79" xfId="2" applyBorder="1" applyAlignment="1" applyProtection="1">
      <alignment horizontal="center" vertical="center"/>
      <protection locked="0"/>
    </xf>
    <xf numFmtId="0" fontId="47" fillId="0" borderId="42" xfId="2" applyBorder="1" applyAlignment="1">
      <alignment horizontal="center" vertical="center"/>
    </xf>
    <xf numFmtId="0" fontId="47" fillId="0" borderId="13" xfId="2" applyBorder="1" applyAlignment="1">
      <alignment horizontal="center" vertical="center"/>
    </xf>
    <xf numFmtId="0" fontId="47" fillId="0" borderId="14" xfId="2" applyBorder="1" applyAlignment="1">
      <alignment horizontal="center" vertical="center"/>
    </xf>
    <xf numFmtId="0" fontId="9" fillId="0" borderId="41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12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6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47" fillId="0" borderId="83" xfId="2" applyBorder="1" applyAlignment="1" applyProtection="1">
      <alignment horizontal="center" vertical="center" wrapText="1"/>
      <protection locked="0"/>
    </xf>
    <xf numFmtId="0" fontId="47" fillId="0" borderId="79" xfId="2" applyBorder="1" applyAlignment="1" applyProtection="1">
      <alignment horizontal="center" vertical="center" wrapText="1"/>
      <protection locked="0"/>
    </xf>
    <xf numFmtId="0" fontId="47" fillId="0" borderId="31" xfId="2" applyBorder="1" applyAlignment="1" applyProtection="1">
      <alignment horizontal="center" vertical="center" wrapText="1"/>
      <protection locked="0"/>
    </xf>
    <xf numFmtId="0" fontId="9" fillId="0" borderId="49" xfId="2" applyFont="1" applyBorder="1" applyAlignment="1">
      <alignment horizontal="center" vertical="center" shrinkToFit="1"/>
    </xf>
    <xf numFmtId="0" fontId="47" fillId="0" borderId="50" xfId="2" applyBorder="1" applyAlignment="1" applyProtection="1">
      <alignment horizontal="center" vertical="center"/>
      <protection locked="0"/>
    </xf>
    <xf numFmtId="0" fontId="47" fillId="0" borderId="30" xfId="2" applyBorder="1" applyAlignment="1">
      <alignment horizontal="center" vertical="center"/>
    </xf>
    <xf numFmtId="0" fontId="54" fillId="0" borderId="43" xfId="2" applyFont="1" applyBorder="1" applyAlignment="1">
      <alignment horizontal="center" vertical="center" shrinkToFit="1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9" fillId="0" borderId="43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47" fillId="0" borderId="47" xfId="2" applyBorder="1" applyAlignment="1" applyProtection="1">
      <alignment horizontal="center" vertical="center"/>
      <protection locked="0"/>
    </xf>
    <xf numFmtId="0" fontId="59" fillId="0" borderId="60" xfId="2" applyFont="1" applyBorder="1" applyAlignment="1">
      <alignment horizontal="left" vertical="center"/>
    </xf>
    <xf numFmtId="0" fontId="59" fillId="0" borderId="61" xfId="2" applyFont="1" applyBorder="1" applyAlignment="1">
      <alignment horizontal="left" vertical="center"/>
    </xf>
    <xf numFmtId="0" fontId="59" fillId="0" borderId="62" xfId="2" applyFont="1" applyBorder="1" applyAlignment="1">
      <alignment horizontal="left" vertical="center"/>
    </xf>
    <xf numFmtId="0" fontId="47" fillId="0" borderId="81" xfId="2" applyBorder="1" applyAlignment="1" applyProtection="1">
      <alignment horizontal="center" vertical="center"/>
      <protection locked="0"/>
    </xf>
    <xf numFmtId="0" fontId="60" fillId="0" borderId="30" xfId="2" applyFont="1" applyBorder="1" applyAlignment="1">
      <alignment horizontal="left" vertical="top" wrapText="1"/>
    </xf>
    <xf numFmtId="0" fontId="60" fillId="0" borderId="26" xfId="2" applyFont="1" applyBorder="1" applyAlignment="1">
      <alignment horizontal="left" vertical="top" wrapText="1"/>
    </xf>
    <xf numFmtId="0" fontId="60" fillId="0" borderId="31" xfId="2" applyFont="1" applyBorder="1" applyAlignment="1">
      <alignment horizontal="left" vertical="top" wrapText="1"/>
    </xf>
    <xf numFmtId="0" fontId="60" fillId="0" borderId="27" xfId="2" applyFont="1" applyBorder="1" applyAlignment="1">
      <alignment horizontal="left" vertical="top" wrapText="1"/>
    </xf>
    <xf numFmtId="0" fontId="60" fillId="0" borderId="0" xfId="2" applyFont="1" applyAlignment="1">
      <alignment horizontal="left" vertical="top" wrapText="1"/>
    </xf>
    <xf numFmtId="0" fontId="60" fillId="0" borderId="32" xfId="2" applyFont="1" applyBorder="1" applyAlignment="1">
      <alignment horizontal="left" vertical="top" wrapText="1"/>
    </xf>
    <xf numFmtId="0" fontId="60" fillId="0" borderId="33" xfId="2" applyFont="1" applyBorder="1" applyAlignment="1">
      <alignment horizontal="left" vertical="top" wrapText="1"/>
    </xf>
    <xf numFmtId="0" fontId="60" fillId="0" borderId="25" xfId="2" applyFont="1" applyBorder="1" applyAlignment="1">
      <alignment horizontal="left" vertical="top" wrapText="1"/>
    </xf>
    <xf numFmtId="0" fontId="60" fillId="0" borderId="34" xfId="2" applyFont="1" applyBorder="1" applyAlignment="1">
      <alignment horizontal="left" vertical="top" wrapText="1"/>
    </xf>
    <xf numFmtId="0" fontId="47" fillId="0" borderId="27" xfId="2" applyBorder="1" applyAlignment="1">
      <alignment horizontal="center" vertical="center"/>
    </xf>
    <xf numFmtId="0" fontId="47" fillId="0" borderId="32" xfId="2" applyBorder="1" applyAlignment="1" applyProtection="1">
      <alignment horizontal="center" vertical="center" wrapText="1"/>
      <protection locked="0"/>
    </xf>
    <xf numFmtId="0" fontId="66" fillId="0" borderId="60" xfId="2" applyFont="1" applyBorder="1" applyAlignment="1">
      <alignment horizontal="center" vertical="center" wrapText="1"/>
    </xf>
    <xf numFmtId="0" fontId="66" fillId="0" borderId="61" xfId="2" applyFont="1" applyBorder="1" applyAlignment="1">
      <alignment horizontal="center" vertical="center" wrapText="1"/>
    </xf>
    <xf numFmtId="0" fontId="66" fillId="0" borderId="62" xfId="2" applyFont="1" applyBorder="1" applyAlignment="1">
      <alignment horizontal="center" vertical="center" wrapText="1"/>
    </xf>
    <xf numFmtId="0" fontId="59" fillId="0" borderId="30" xfId="2" applyFont="1" applyBorder="1" applyAlignment="1">
      <alignment horizontal="center" vertical="center" wrapText="1"/>
    </xf>
    <xf numFmtId="0" fontId="59" fillId="0" borderId="26" xfId="2" applyFont="1" applyBorder="1" applyAlignment="1">
      <alignment horizontal="center" vertical="center" wrapText="1"/>
    </xf>
    <xf numFmtId="0" fontId="59" fillId="0" borderId="31" xfId="2" applyFont="1" applyBorder="1" applyAlignment="1">
      <alignment horizontal="center" vertical="center" wrapText="1"/>
    </xf>
    <xf numFmtId="0" fontId="59" fillId="0" borderId="33" xfId="2" applyFont="1" applyBorder="1" applyAlignment="1">
      <alignment horizontal="center" vertical="center" wrapText="1"/>
    </xf>
    <xf numFmtId="0" fontId="59" fillId="0" borderId="25" xfId="2" applyFont="1" applyBorder="1" applyAlignment="1">
      <alignment horizontal="center" vertical="center" wrapText="1"/>
    </xf>
    <xf numFmtId="0" fontId="59" fillId="0" borderId="34" xfId="2" applyFont="1" applyBorder="1" applyAlignment="1">
      <alignment horizontal="center" vertical="center" wrapText="1"/>
    </xf>
    <xf numFmtId="0" fontId="47" fillId="0" borderId="11" xfId="2" applyBorder="1" applyAlignment="1" applyProtection="1">
      <alignment horizontal="center" vertical="center" shrinkToFit="1"/>
      <protection locked="0"/>
    </xf>
    <xf numFmtId="0" fontId="47" fillId="0" borderId="12" xfId="2" applyBorder="1" applyAlignment="1" applyProtection="1">
      <alignment horizontal="center" vertical="center" shrinkToFit="1"/>
      <protection locked="0"/>
    </xf>
    <xf numFmtId="0" fontId="47" fillId="0" borderId="54" xfId="2" applyBorder="1" applyAlignment="1" applyProtection="1">
      <alignment horizontal="center" vertical="center" shrinkToFit="1"/>
      <protection locked="0"/>
    </xf>
    <xf numFmtId="0" fontId="47" fillId="0" borderId="52" xfId="2" applyBorder="1" applyAlignment="1" applyProtection="1">
      <alignment horizontal="center" vertical="center" shrinkToFit="1"/>
      <protection locked="0"/>
    </xf>
    <xf numFmtId="0" fontId="47" fillId="0" borderId="70" xfId="2" applyBorder="1" applyAlignment="1" applyProtection="1">
      <alignment horizontal="center" vertical="center" shrinkToFit="1"/>
      <protection locked="0"/>
    </xf>
    <xf numFmtId="0" fontId="47" fillId="0" borderId="59" xfId="2" applyBorder="1" applyAlignment="1" applyProtection="1">
      <alignment horizontal="center" vertical="center" shrinkToFit="1"/>
      <protection locked="0"/>
    </xf>
    <xf numFmtId="0" fontId="47" fillId="0" borderId="13" xfId="2" applyBorder="1" applyAlignment="1" applyProtection="1">
      <alignment horizontal="center" vertical="center" shrinkToFit="1"/>
      <protection locked="0"/>
    </xf>
    <xf numFmtId="0" fontId="47" fillId="0" borderId="14" xfId="2" applyBorder="1" applyAlignment="1" applyProtection="1">
      <alignment horizontal="center" vertical="center" shrinkToFit="1"/>
      <protection locked="0"/>
    </xf>
    <xf numFmtId="0" fontId="47" fillId="0" borderId="57" xfId="2" applyBorder="1" applyAlignment="1" applyProtection="1">
      <alignment horizontal="center" vertical="center" shrinkToFit="1"/>
      <protection locked="0"/>
    </xf>
    <xf numFmtId="0" fontId="47" fillId="0" borderId="11" xfId="2" applyBorder="1" applyAlignment="1" applyProtection="1">
      <alignment horizontal="center" vertical="center"/>
      <protection locked="0"/>
    </xf>
    <xf numFmtId="0" fontId="47" fillId="0" borderId="12" xfId="2" applyBorder="1" applyAlignment="1" applyProtection="1">
      <alignment horizontal="center" vertical="center"/>
      <protection locked="0"/>
    </xf>
    <xf numFmtId="0" fontId="47" fillId="0" borderId="13" xfId="2" applyBorder="1" applyAlignment="1" applyProtection="1">
      <alignment horizontal="center" vertical="center"/>
      <protection locked="0"/>
    </xf>
    <xf numFmtId="0" fontId="47" fillId="0" borderId="14" xfId="2" applyBorder="1" applyAlignment="1" applyProtection="1">
      <alignment horizontal="center" vertical="center"/>
      <protection locked="0"/>
    </xf>
    <xf numFmtId="0" fontId="47" fillId="0" borderId="70" xfId="2" applyBorder="1" applyAlignment="1" applyProtection="1">
      <alignment horizontal="center" vertical="center"/>
      <protection locked="0"/>
    </xf>
    <xf numFmtId="0" fontId="47" fillId="0" borderId="57" xfId="2" applyBorder="1" applyAlignment="1" applyProtection="1">
      <alignment horizontal="center" vertical="center"/>
      <protection locked="0"/>
    </xf>
    <xf numFmtId="0" fontId="47" fillId="0" borderId="45" xfId="2" applyBorder="1" applyAlignment="1">
      <alignment horizontal="center" vertical="center"/>
    </xf>
    <xf numFmtId="0" fontId="57" fillId="0" borderId="30" xfId="2" applyFont="1" applyBorder="1" applyAlignment="1">
      <alignment horizontal="center" vertical="center" wrapText="1"/>
    </xf>
    <xf numFmtId="0" fontId="57" fillId="0" borderId="26" xfId="2" applyFont="1" applyBorder="1" applyAlignment="1">
      <alignment horizontal="center" vertical="center" wrapText="1"/>
    </xf>
    <xf numFmtId="0" fontId="57" fillId="0" borderId="31" xfId="2" applyFont="1" applyBorder="1" applyAlignment="1">
      <alignment horizontal="center" vertical="center" wrapText="1"/>
    </xf>
    <xf numFmtId="0" fontId="57" fillId="0" borderId="33" xfId="2" applyFont="1" applyBorder="1" applyAlignment="1">
      <alignment horizontal="center" vertical="center" wrapText="1"/>
    </xf>
    <xf numFmtId="0" fontId="57" fillId="0" borderId="25" xfId="2" applyFont="1" applyBorder="1" applyAlignment="1">
      <alignment horizontal="center" vertical="center" wrapText="1"/>
    </xf>
    <xf numFmtId="0" fontId="57" fillId="0" borderId="34" xfId="2" applyFont="1" applyBorder="1" applyAlignment="1">
      <alignment horizontal="center" vertical="center" wrapText="1"/>
    </xf>
    <xf numFmtId="0" fontId="49" fillId="0" borderId="0" xfId="2" applyFont="1" applyAlignment="1">
      <alignment horizontal="center"/>
    </xf>
    <xf numFmtId="0" fontId="55" fillId="0" borderId="30" xfId="2" applyFont="1" applyBorder="1" applyAlignment="1">
      <alignment horizontal="left" vertical="top" wrapText="1"/>
    </xf>
    <xf numFmtId="0" fontId="55" fillId="0" borderId="26" xfId="2" applyFont="1" applyBorder="1" applyAlignment="1">
      <alignment horizontal="left" vertical="top" wrapText="1"/>
    </xf>
    <xf numFmtId="0" fontId="55" fillId="0" borderId="31" xfId="2" applyFont="1" applyBorder="1" applyAlignment="1">
      <alignment horizontal="left" vertical="top" wrapText="1"/>
    </xf>
    <xf numFmtId="0" fontId="55" fillId="0" borderId="27" xfId="2" applyFont="1" applyBorder="1" applyAlignment="1">
      <alignment horizontal="left" vertical="top" wrapText="1"/>
    </xf>
    <xf numFmtId="0" fontId="55" fillId="0" borderId="0" xfId="2" applyFont="1" applyAlignment="1">
      <alignment horizontal="left" vertical="top" wrapText="1"/>
    </xf>
    <xf numFmtId="0" fontId="55" fillId="0" borderId="32" xfId="2" applyFont="1" applyBorder="1" applyAlignment="1">
      <alignment horizontal="left" vertical="top" wrapText="1"/>
    </xf>
    <xf numFmtId="0" fontId="55" fillId="0" borderId="33" xfId="2" applyFont="1" applyBorder="1" applyAlignment="1">
      <alignment horizontal="left" vertical="top" wrapText="1"/>
    </xf>
    <xf numFmtId="0" fontId="55" fillId="0" borderId="25" xfId="2" applyFont="1" applyBorder="1" applyAlignment="1">
      <alignment horizontal="left" vertical="top" wrapText="1"/>
    </xf>
    <xf numFmtId="0" fontId="55" fillId="0" borderId="34" xfId="2" applyFont="1" applyBorder="1" applyAlignment="1">
      <alignment horizontal="left" vertical="top" wrapText="1"/>
    </xf>
    <xf numFmtId="0" fontId="47" fillId="0" borderId="41" xfId="2" applyBorder="1" applyAlignment="1" applyProtection="1">
      <alignment horizontal="center" vertical="center" shrinkToFit="1"/>
      <protection locked="0"/>
    </xf>
    <xf numFmtId="0" fontId="47" fillId="0" borderId="53" xfId="2" applyBorder="1" applyAlignment="1" applyProtection="1">
      <alignment horizontal="center" vertical="center" shrinkToFit="1"/>
      <protection locked="0"/>
    </xf>
    <xf numFmtId="0" fontId="49" fillId="0" borderId="69" xfId="2" applyFont="1" applyBorder="1" applyAlignment="1">
      <alignment horizontal="center" vertical="center"/>
    </xf>
    <xf numFmtId="0" fontId="49" fillId="0" borderId="58" xfId="2" applyFont="1" applyBorder="1" applyAlignment="1">
      <alignment horizontal="center" vertical="center"/>
    </xf>
    <xf numFmtId="0" fontId="49" fillId="0" borderId="55" xfId="2" applyFont="1" applyBorder="1" applyAlignment="1">
      <alignment horizontal="center" vertical="center"/>
    </xf>
    <xf numFmtId="0" fontId="47" fillId="0" borderId="42" xfId="2" applyBorder="1" applyAlignment="1" applyProtection="1">
      <alignment horizontal="center" vertical="center" shrinkToFit="1"/>
      <protection locked="0"/>
    </xf>
    <xf numFmtId="0" fontId="49" fillId="0" borderId="0" xfId="2" applyFont="1" applyAlignment="1">
      <alignment horizontal="center" vertical="center"/>
    </xf>
    <xf numFmtId="0" fontId="49" fillId="0" borderId="25" xfId="2" applyFont="1" applyBorder="1" applyAlignment="1">
      <alignment horizontal="center" vertical="center"/>
    </xf>
    <xf numFmtId="0" fontId="53" fillId="0" borderId="9" xfId="2" applyFont="1" applyBorder="1" applyAlignment="1" applyProtection="1">
      <alignment horizontal="center" vertical="center"/>
      <protection locked="0"/>
    </xf>
    <xf numFmtId="0" fontId="53" fillId="0" borderId="74" xfId="2" applyFont="1" applyBorder="1" applyAlignment="1" applyProtection="1">
      <alignment horizontal="center" vertical="center"/>
      <protection locked="0"/>
    </xf>
    <xf numFmtId="0" fontId="53" fillId="0" borderId="63" xfId="2" applyFont="1" applyBorder="1" applyAlignment="1" applyProtection="1">
      <alignment horizontal="center" vertical="center"/>
      <protection locked="0"/>
    </xf>
    <xf numFmtId="0" fontId="53" fillId="0" borderId="77" xfId="2" applyFont="1" applyBorder="1" applyAlignment="1" applyProtection="1">
      <alignment horizontal="center" vertical="center"/>
      <protection locked="0"/>
    </xf>
    <xf numFmtId="0" fontId="55" fillId="0" borderId="76" xfId="2" applyFont="1" applyBorder="1" applyAlignment="1" applyProtection="1">
      <alignment horizontal="center" vertical="center"/>
      <protection locked="0"/>
    </xf>
    <xf numFmtId="0" fontId="55" fillId="0" borderId="9" xfId="2" applyFont="1" applyBorder="1" applyAlignment="1" applyProtection="1">
      <alignment horizontal="center" vertical="center"/>
      <protection locked="0"/>
    </xf>
    <xf numFmtId="0" fontId="55" fillId="0" borderId="64" xfId="2" applyFont="1" applyBorder="1" applyAlignment="1" applyProtection="1">
      <alignment horizontal="center" vertical="center"/>
      <protection locked="0"/>
    </xf>
    <xf numFmtId="0" fontId="55" fillId="0" borderId="63" xfId="2" applyFont="1" applyBorder="1" applyAlignment="1" applyProtection="1">
      <alignment horizontal="center" vertical="center"/>
      <protection locked="0"/>
    </xf>
    <xf numFmtId="0" fontId="48" fillId="0" borderId="0" xfId="2" applyFont="1" applyAlignment="1">
      <alignment horizontal="center" vertical="center" shrinkToFit="1"/>
    </xf>
    <xf numFmtId="0" fontId="50" fillId="0" borderId="5" xfId="2" applyFont="1" applyBorder="1" applyAlignment="1">
      <alignment horizontal="center" vertical="center" shrinkToFit="1"/>
    </xf>
    <xf numFmtId="0" fontId="50" fillId="0" borderId="5" xfId="2" quotePrefix="1" applyFont="1" applyBorder="1" applyAlignment="1">
      <alignment horizontal="center" vertical="center" shrinkToFit="1"/>
    </xf>
    <xf numFmtId="0" fontId="57" fillId="0" borderId="43" xfId="2" applyFont="1" applyBorder="1" applyAlignment="1">
      <alignment horizontal="center" vertical="center" wrapText="1"/>
    </xf>
    <xf numFmtId="0" fontId="57" fillId="0" borderId="47" xfId="2" applyFont="1" applyBorder="1" applyAlignment="1">
      <alignment horizontal="center" vertical="center" wrapText="1"/>
    </xf>
    <xf numFmtId="0" fontId="57" fillId="0" borderId="51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 shrinkToFit="1"/>
    </xf>
    <xf numFmtId="0" fontId="57" fillId="0" borderId="47" xfId="2" applyFont="1" applyBorder="1" applyAlignment="1">
      <alignment horizontal="center" vertical="center" wrapText="1" shrinkToFit="1"/>
    </xf>
    <xf numFmtId="0" fontId="57" fillId="0" borderId="56" xfId="2" applyFont="1" applyBorder="1" applyAlignment="1">
      <alignment horizontal="center" vertical="center" wrapText="1" shrinkToFit="1"/>
    </xf>
    <xf numFmtId="0" fontId="57" fillId="0" borderId="27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/>
    </xf>
    <xf numFmtId="0" fontId="57" fillId="0" borderId="56" xfId="2" applyFont="1" applyBorder="1" applyAlignment="1">
      <alignment horizontal="center" vertical="center" wrapText="1"/>
    </xf>
    <xf numFmtId="0" fontId="57" fillId="0" borderId="32" xfId="2" applyFont="1" applyBorder="1" applyAlignment="1">
      <alignment horizontal="center" vertical="center" wrapText="1"/>
    </xf>
    <xf numFmtId="0" fontId="63" fillId="0" borderId="35" xfId="2" applyFont="1" applyBorder="1" applyAlignment="1">
      <alignment horizontal="center" vertical="center" wrapText="1" shrinkToFit="1"/>
    </xf>
    <xf numFmtId="0" fontId="57" fillId="0" borderId="36" xfId="2" applyFont="1" applyBorder="1" applyAlignment="1">
      <alignment horizontal="center" vertical="center" wrapText="1" shrinkToFit="1"/>
    </xf>
    <xf numFmtId="0" fontId="57" fillId="0" borderId="37" xfId="2" applyFont="1" applyBorder="1" applyAlignment="1">
      <alignment horizontal="center" vertical="center" wrapText="1" shrinkToFit="1"/>
    </xf>
    <xf numFmtId="0" fontId="58" fillId="0" borderId="35" xfId="2" applyFont="1" applyBorder="1" applyAlignment="1">
      <alignment horizontal="center" vertical="center" wrapText="1" shrinkToFit="1"/>
    </xf>
    <xf numFmtId="0" fontId="58" fillId="0" borderId="37" xfId="2" applyFont="1" applyBorder="1" applyAlignment="1">
      <alignment horizontal="center" vertical="center" wrapText="1" shrinkToFit="1"/>
    </xf>
    <xf numFmtId="0" fontId="67" fillId="0" borderId="0" xfId="2" applyFont="1" applyAlignment="1" applyProtection="1">
      <alignment horizontal="center" vertical="center"/>
      <protection locked="0"/>
    </xf>
    <xf numFmtId="0" fontId="57" fillId="0" borderId="47" xfId="2" applyFont="1" applyBorder="1" applyAlignment="1">
      <alignment horizontal="center" vertical="center"/>
    </xf>
    <xf numFmtId="0" fontId="57" fillId="0" borderId="56" xfId="2" applyFont="1" applyBorder="1" applyAlignment="1">
      <alignment horizontal="center" vertical="center"/>
    </xf>
    <xf numFmtId="0" fontId="58" fillId="0" borderId="65" xfId="2" applyFont="1" applyBorder="1" applyAlignment="1">
      <alignment horizontal="center" vertical="center" wrapText="1" shrinkToFit="1"/>
    </xf>
    <xf numFmtId="0" fontId="58" fillId="0" borderId="55" xfId="2" applyFont="1" applyBorder="1" applyAlignment="1">
      <alignment horizontal="center" vertical="center" shrinkToFit="1"/>
    </xf>
    <xf numFmtId="0" fontId="58" fillId="0" borderId="48" xfId="2" applyFont="1" applyBorder="1" applyAlignment="1">
      <alignment horizontal="center" vertical="center" wrapText="1" shrinkToFit="1"/>
    </xf>
    <xf numFmtId="0" fontId="58" fillId="0" borderId="53" xfId="2" applyFont="1" applyBorder="1" applyAlignment="1">
      <alignment horizontal="center" vertical="center" shrinkToFit="1"/>
    </xf>
    <xf numFmtId="0" fontId="58" fillId="0" borderId="53" xfId="2" applyFont="1" applyBorder="1" applyAlignment="1">
      <alignment horizontal="center" vertical="center" wrapText="1" shrinkToFit="1"/>
    </xf>
    <xf numFmtId="0" fontId="58" fillId="0" borderId="71" xfId="2" applyFont="1" applyBorder="1" applyAlignment="1">
      <alignment horizontal="center" vertical="center" wrapText="1" shrinkToFit="1"/>
    </xf>
    <xf numFmtId="0" fontId="58" fillId="0" borderId="59" xfId="2" applyFont="1" applyBorder="1" applyAlignment="1">
      <alignment horizontal="center" vertical="center" shrinkToFit="1"/>
    </xf>
    <xf numFmtId="0" fontId="64" fillId="0" borderId="58" xfId="2" applyFont="1" applyBorder="1" applyAlignment="1">
      <alignment horizontal="center" vertical="center" wrapText="1" shrinkToFit="1"/>
    </xf>
    <xf numFmtId="0" fontId="64" fillId="0" borderId="64" xfId="2" applyFont="1" applyBorder="1" applyAlignment="1">
      <alignment horizontal="center" vertical="center" wrapText="1" shrinkToFit="1"/>
    </xf>
    <xf numFmtId="0" fontId="64" fillId="0" borderId="79" xfId="2" applyFont="1" applyBorder="1" applyAlignment="1">
      <alignment horizontal="center" vertical="center" wrapText="1" shrinkToFit="1"/>
    </xf>
    <xf numFmtId="0" fontId="64" fillId="0" borderId="78" xfId="2" applyFont="1" applyBorder="1" applyAlignment="1">
      <alignment horizontal="center" vertical="center" wrapText="1" shrinkToFit="1"/>
    </xf>
    <xf numFmtId="0" fontId="64" fillId="0" borderId="56" xfId="2" applyFont="1" applyBorder="1" applyAlignment="1">
      <alignment horizontal="center" vertical="center" wrapText="1" shrinkToFit="1"/>
    </xf>
    <xf numFmtId="0" fontId="64" fillId="0" borderId="24" xfId="2" applyFont="1" applyBorder="1" applyAlignment="1">
      <alignment horizontal="center" vertical="center" wrapText="1" shrinkToFit="1"/>
    </xf>
    <xf numFmtId="0" fontId="53" fillId="0" borderId="75" xfId="2" applyFont="1" applyBorder="1" applyAlignment="1">
      <alignment horizontal="center" vertical="center"/>
    </xf>
    <xf numFmtId="0" fontId="53" fillId="0" borderId="72" xfId="2" applyFont="1" applyBorder="1" applyAlignment="1">
      <alignment horizontal="center" vertical="center"/>
    </xf>
    <xf numFmtId="0" fontId="53" fillId="0" borderId="73" xfId="2" applyFont="1" applyBorder="1" applyAlignment="1">
      <alignment horizontal="center" vertical="center"/>
    </xf>
    <xf numFmtId="0" fontId="69" fillId="0" borderId="0" xfId="0" applyFont="1" applyAlignment="1">
      <alignment horizontal="left" vertical="center" wrapText="1" shrinkToFit="1"/>
    </xf>
    <xf numFmtId="0" fontId="12" fillId="5" borderId="9" xfId="0" applyFont="1" applyFill="1" applyBorder="1" applyAlignment="1">
      <alignment vertical="center"/>
    </xf>
    <xf numFmtId="0" fontId="31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27685" cy="51054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295275"/>
          <a:ext cx="527685" cy="51054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47</xdr:row>
      <xdr:rowOff>19050</xdr:rowOff>
    </xdr:from>
    <xdr:ext cx="4112895" cy="213550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  <a:ext uri="{147F2762-F138-4A5C-976F-8EAC2B608ADB}">
              <a16:predDERef xmlns:a16="http://schemas.microsoft.com/office/drawing/2014/main" pred="{1B725BD8-1E49-3956-785E-9F98B7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1249680" y="8103870"/>
          <a:ext cx="4112895" cy="2135505"/>
        </a:xfrm>
        <a:prstGeom prst="rect">
          <a:avLst/>
        </a:prstGeom>
      </xdr:spPr>
    </xdr:pic>
    <xdr:clientData/>
  </xdr:one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5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89610" y="2918460"/>
          <a:ext cx="3228975" cy="44538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5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5610" y="217551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5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685800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5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78180" y="7437120"/>
          <a:ext cx="32289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224790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5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95250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5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028701" y="1028700"/>
          <a:ext cx="89154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23</xdr:col>
      <xdr:colOff>297180</xdr:colOff>
      <xdr:row>2</xdr:row>
      <xdr:rowOff>186689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5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9420" y="106680"/>
          <a:ext cx="354330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none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セルに埋め込みはしないで下さい！</a:t>
          </a:r>
          <a:endParaRPr lang="en-US" altLang="ja-JP" sz="1100" b="1" i="0" u="none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5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58940" y="817626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5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97040" y="508254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52</xdr:row>
      <xdr:rowOff>120014</xdr:rowOff>
    </xdr:from>
    <xdr:to>
      <xdr:col>20</xdr:col>
      <xdr:colOff>251460</xdr:colOff>
      <xdr:row>64</xdr:row>
      <xdr:rowOff>114301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pSpPr/>
      </xdr:nvGrpSpPr>
      <xdr:grpSpPr>
        <a:xfrm>
          <a:off x="7429500" y="12064364"/>
          <a:ext cx="1661160" cy="2689862"/>
          <a:chOff x="7683126" y="12297073"/>
          <a:chExt cx="1738481" cy="2739728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SpPr/>
        </xdr:nvSpPr>
        <xdr:spPr>
          <a:xfrm>
            <a:off x="7683126" y="14121653"/>
            <a:ext cx="1738481" cy="800847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 flipV="1">
            <a:off x="8179435" y="14624423"/>
            <a:ext cx="759199" cy="2800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332783" y="14922501"/>
            <a:ext cx="473449" cy="114300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 flipV="1">
            <a:off x="8105140" y="12297073"/>
            <a:ext cx="875404" cy="848473"/>
          </a:xfrm>
          <a:prstGeom prst="arc">
            <a:avLst>
              <a:gd name="adj1" fmla="val 11029389"/>
              <a:gd name="adj2" fmla="val 21393970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28" zoomScaleNormal="100" zoomScaleSheetLayoutView="100" workbookViewId="0">
      <selection activeCell="A37" sqref="A37:I37"/>
    </sheetView>
  </sheetViews>
  <sheetFormatPr defaultColWidth="8.85546875" defaultRowHeight="13.15"/>
  <cols>
    <col min="1" max="8" width="10.42578125" customWidth="1"/>
    <col min="9" max="9" width="4.140625" customWidth="1"/>
    <col min="10" max="10" width="2.5703125" customWidth="1"/>
    <col min="11" max="11" width="5.5703125" customWidth="1"/>
    <col min="13" max="13" width="9.140625" customWidth="1"/>
    <col min="14" max="14" width="9.140625" hidden="1" customWidth="1"/>
  </cols>
  <sheetData>
    <row r="1" spans="1:14" ht="12.75" customHeight="1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4" ht="9.7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4">
      <c r="A3" s="109" t="s">
        <v>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4" ht="24.75" customHeight="1">
      <c r="A4" s="104" t="s">
        <v>2</v>
      </c>
      <c r="B4" s="105"/>
      <c r="C4" s="105"/>
      <c r="D4" s="105"/>
      <c r="E4" s="105"/>
      <c r="F4" s="105"/>
      <c r="G4" s="105"/>
      <c r="H4" s="105"/>
      <c r="I4" s="105"/>
    </row>
    <row r="5" spans="1:14" ht="16.350000000000001" customHeight="1">
      <c r="A5" s="106" t="s">
        <v>3</v>
      </c>
      <c r="B5" s="106"/>
      <c r="C5" s="106"/>
      <c r="D5" s="106"/>
      <c r="E5" s="106"/>
      <c r="F5" s="106"/>
      <c r="G5" s="106"/>
      <c r="H5" s="106"/>
      <c r="I5" s="106"/>
    </row>
    <row r="6" spans="1:14" ht="16.350000000000001" customHeight="1">
      <c r="A6" s="106" t="s">
        <v>4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</row>
    <row r="7" spans="1:14" ht="16.350000000000001" customHeight="1">
      <c r="A7" s="106" t="s">
        <v>5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06" t="s">
        <v>7</v>
      </c>
      <c r="B9" s="106"/>
      <c r="C9" s="106"/>
      <c r="D9" s="106"/>
      <c r="E9" s="106"/>
      <c r="F9" s="106"/>
      <c r="G9" s="106"/>
      <c r="H9" s="106"/>
      <c r="I9" s="106"/>
    </row>
    <row r="10" spans="1:14" ht="16.350000000000001" customHeight="1">
      <c r="A10" s="106" t="s">
        <v>8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06" t="s">
        <v>10</v>
      </c>
      <c r="B12" s="106"/>
      <c r="C12" s="106"/>
      <c r="D12" s="106"/>
      <c r="E12" s="106"/>
      <c r="F12" s="106"/>
      <c r="G12" s="106"/>
      <c r="H12" s="106"/>
      <c r="I12" s="106"/>
    </row>
    <row r="13" spans="1:14" ht="21" customHeight="1">
      <c r="A13" s="106" t="s">
        <v>11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</row>
    <row r="14" spans="1:14" ht="11.4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04" t="s">
        <v>12</v>
      </c>
      <c r="B15" s="104"/>
      <c r="C15" s="104"/>
      <c r="D15" s="104"/>
      <c r="E15" s="104"/>
      <c r="F15" s="104"/>
      <c r="G15" s="104"/>
      <c r="H15" s="104"/>
      <c r="I15" s="104"/>
      <c r="J15" s="113" t="s">
        <v>13</v>
      </c>
      <c r="K15" s="113"/>
    </row>
    <row r="16" spans="1:14" ht="29.1" customHeight="1">
      <c r="A16" s="115" t="s">
        <v>14</v>
      </c>
      <c r="B16" s="116"/>
      <c r="C16" s="116"/>
      <c r="D16" s="116"/>
      <c r="E16" s="116"/>
      <c r="F16" s="116"/>
      <c r="G16" s="116"/>
      <c r="H16" s="116"/>
      <c r="I16" s="116"/>
      <c r="J16" s="17">
        <v>1</v>
      </c>
      <c r="K16" s="1"/>
      <c r="N16" t="s">
        <v>15</v>
      </c>
    </row>
    <row r="17" spans="1:11" ht="15.75" customHeight="1">
      <c r="A17" s="99" t="s">
        <v>16</v>
      </c>
      <c r="B17" s="99"/>
      <c r="C17" s="99"/>
      <c r="D17" s="99"/>
      <c r="E17" s="99"/>
      <c r="F17" s="99"/>
      <c r="G17" s="99"/>
      <c r="H17" s="99"/>
      <c r="I17" s="99"/>
      <c r="J17" s="100" t="s">
        <v>17</v>
      </c>
      <c r="K17" s="101"/>
    </row>
    <row r="18" spans="1:11" ht="18" customHeight="1" thickBot="1">
      <c r="A18" s="117" t="s">
        <v>17</v>
      </c>
      <c r="B18" s="117"/>
      <c r="C18" s="117"/>
      <c r="D18" s="117"/>
      <c r="E18" s="117"/>
      <c r="F18" s="117"/>
      <c r="G18" s="117"/>
      <c r="H18" s="117"/>
      <c r="I18" s="117"/>
      <c r="J18" s="102"/>
      <c r="K18" s="102"/>
    </row>
    <row r="19" spans="1:11" ht="3" hidden="1" customHeight="1">
      <c r="A19" s="117"/>
      <c r="B19" s="117"/>
      <c r="C19" s="117"/>
      <c r="D19" s="117"/>
      <c r="E19" s="117"/>
      <c r="F19" s="117"/>
      <c r="G19" s="117"/>
      <c r="H19" s="117"/>
      <c r="I19" s="117"/>
      <c r="J19" s="103"/>
      <c r="K19" s="103"/>
    </row>
    <row r="20" spans="1:11" ht="29.1" customHeight="1" thickBot="1">
      <c r="A20" s="118" t="s">
        <v>18</v>
      </c>
      <c r="B20" s="116"/>
      <c r="C20" s="116"/>
      <c r="D20" s="116"/>
      <c r="E20" s="116"/>
      <c r="F20" s="116"/>
      <c r="G20" s="116"/>
      <c r="H20" s="116"/>
      <c r="I20" s="116"/>
      <c r="J20" s="17">
        <v>2</v>
      </c>
      <c r="K20" s="1"/>
    </row>
    <row r="21" spans="1:11" ht="16.350000000000001" customHeight="1">
      <c r="A21" s="99" t="s">
        <v>19</v>
      </c>
      <c r="B21" s="99"/>
      <c r="C21" s="99"/>
      <c r="D21" s="99"/>
      <c r="E21" s="99"/>
      <c r="F21" s="99"/>
      <c r="G21" s="99"/>
      <c r="H21" s="99"/>
      <c r="I21" s="99"/>
      <c r="J21" s="107"/>
      <c r="K21" s="107"/>
    </row>
    <row r="22" spans="1:11" ht="16.350000000000001" customHeight="1">
      <c r="A22" s="99" t="s">
        <v>20</v>
      </c>
      <c r="B22" s="99"/>
      <c r="C22" s="99"/>
      <c r="D22" s="99"/>
      <c r="E22" s="99"/>
      <c r="F22" s="99"/>
      <c r="G22" s="99"/>
      <c r="H22" s="99"/>
      <c r="I22" s="99"/>
      <c r="J22" s="107"/>
      <c r="K22" s="107"/>
    </row>
    <row r="23" spans="1:11" ht="16.350000000000001" customHeight="1">
      <c r="A23" s="99" t="s">
        <v>21</v>
      </c>
      <c r="B23" s="99"/>
      <c r="C23" s="99"/>
      <c r="D23" s="99"/>
      <c r="E23" s="99"/>
      <c r="F23" s="99"/>
      <c r="G23" s="99"/>
      <c r="H23" s="99"/>
      <c r="I23" s="99"/>
      <c r="J23" s="107"/>
      <c r="K23" s="107"/>
    </row>
    <row r="24" spans="1:11" ht="30" customHeight="1">
      <c r="A24" s="120" t="s">
        <v>22</v>
      </c>
      <c r="B24" s="121"/>
      <c r="C24" s="121"/>
      <c r="D24" s="121"/>
      <c r="E24" s="121"/>
      <c r="F24" s="121"/>
      <c r="G24" s="121"/>
      <c r="H24" s="121"/>
      <c r="I24" s="121"/>
      <c r="J24" s="107"/>
      <c r="K24" s="107"/>
    </row>
    <row r="25" spans="1:11" ht="12.75" customHeight="1">
      <c r="A25" s="117" t="s">
        <v>17</v>
      </c>
      <c r="B25" s="117"/>
      <c r="C25" s="117"/>
      <c r="D25" s="117"/>
      <c r="E25" s="117"/>
      <c r="F25" s="117"/>
      <c r="G25" s="117"/>
      <c r="H25" s="117"/>
      <c r="I25" s="117"/>
      <c r="J25" s="107"/>
      <c r="K25" s="107"/>
    </row>
    <row r="26" spans="1:11" ht="23.25" customHeight="1" thickBot="1">
      <c r="A26" s="119" t="s">
        <v>23</v>
      </c>
      <c r="B26" s="116"/>
      <c r="C26" s="116"/>
      <c r="D26" s="116"/>
      <c r="E26" s="116"/>
      <c r="F26" s="116"/>
      <c r="G26" s="116"/>
      <c r="H26" s="116"/>
      <c r="I26" s="116"/>
      <c r="J26" s="17">
        <v>3</v>
      </c>
      <c r="K26" s="1"/>
    </row>
    <row r="27" spans="1:11" ht="16.350000000000001" customHeight="1">
      <c r="A27" s="99" t="s">
        <v>24</v>
      </c>
      <c r="B27" s="99"/>
      <c r="C27" s="99"/>
      <c r="D27" s="99"/>
      <c r="E27" s="99"/>
      <c r="F27" s="99"/>
      <c r="G27" s="99"/>
      <c r="H27" s="99"/>
      <c r="I27" s="99"/>
      <c r="J27" s="110" t="s">
        <v>17</v>
      </c>
      <c r="K27" s="110"/>
    </row>
    <row r="28" spans="1:11" ht="16.350000000000001" customHeight="1">
      <c r="A28" s="99" t="s">
        <v>25</v>
      </c>
      <c r="B28" s="99"/>
      <c r="C28" s="99"/>
      <c r="D28" s="99"/>
      <c r="E28" s="99"/>
      <c r="F28" s="99"/>
      <c r="G28" s="99"/>
      <c r="H28" s="99"/>
      <c r="I28" s="99"/>
      <c r="J28" s="107"/>
      <c r="K28" s="107"/>
    </row>
    <row r="29" spans="1:11" ht="16.5" customHeight="1">
      <c r="A29" s="99" t="s">
        <v>26</v>
      </c>
      <c r="B29" s="99"/>
      <c r="C29" s="99"/>
      <c r="D29" s="99"/>
      <c r="E29" s="99"/>
      <c r="F29" s="99"/>
      <c r="G29" s="99"/>
      <c r="H29" s="99"/>
      <c r="I29" s="99"/>
      <c r="J29" s="107"/>
      <c r="K29" s="107"/>
    </row>
    <row r="30" spans="1:11" ht="16.5" customHeight="1">
      <c r="A30" s="99" t="s">
        <v>27</v>
      </c>
      <c r="B30" s="99"/>
      <c r="C30" s="99"/>
      <c r="D30" s="99"/>
      <c r="E30" s="99"/>
      <c r="F30" s="99"/>
      <c r="G30" s="99"/>
      <c r="H30" s="99"/>
      <c r="I30" s="99"/>
      <c r="J30" s="107"/>
      <c r="K30" s="107"/>
    </row>
    <row r="31" spans="1:11" ht="16.5" customHeight="1">
      <c r="A31" s="99" t="s">
        <v>28</v>
      </c>
      <c r="B31" s="99"/>
      <c r="C31" s="99"/>
      <c r="D31" s="99"/>
      <c r="E31" s="99"/>
      <c r="F31" s="99"/>
      <c r="G31" s="99"/>
      <c r="H31" s="99"/>
      <c r="I31" s="99"/>
      <c r="J31" s="107"/>
      <c r="K31" s="107"/>
    </row>
    <row r="32" spans="1:11" ht="26.45" customHeight="1">
      <c r="A32" s="108" t="s">
        <v>29</v>
      </c>
      <c r="B32" s="99"/>
      <c r="C32" s="99"/>
      <c r="D32" s="99"/>
      <c r="E32" s="99"/>
      <c r="F32" s="99"/>
      <c r="G32" s="99"/>
      <c r="H32" s="99"/>
      <c r="I32" s="99"/>
      <c r="J32" s="107"/>
      <c r="K32" s="107"/>
    </row>
    <row r="33" spans="1:11" ht="15.75" customHeight="1" thickBot="1">
      <c r="A33" s="114" t="s">
        <v>17</v>
      </c>
      <c r="B33" s="114"/>
      <c r="C33" s="114"/>
      <c r="D33" s="114"/>
      <c r="E33" s="114"/>
      <c r="F33" s="114"/>
      <c r="G33" s="114"/>
      <c r="H33" s="114"/>
      <c r="I33" s="114"/>
      <c r="J33" s="111"/>
      <c r="K33" s="111"/>
    </row>
    <row r="34" spans="1:11" ht="24" customHeight="1" thickBot="1">
      <c r="A34" s="119" t="s">
        <v>30</v>
      </c>
      <c r="B34" s="116"/>
      <c r="C34" s="116"/>
      <c r="D34" s="116"/>
      <c r="E34" s="116"/>
      <c r="F34" s="116"/>
      <c r="G34" s="116"/>
      <c r="H34" s="116"/>
      <c r="I34" s="116"/>
      <c r="J34" s="17">
        <v>4</v>
      </c>
      <c r="K34" s="1"/>
    </row>
    <row r="35" spans="1:11" ht="15" customHeight="1">
      <c r="A35" s="114" t="s">
        <v>17</v>
      </c>
      <c r="B35" s="114"/>
      <c r="C35" s="114"/>
      <c r="D35" s="114"/>
      <c r="E35" s="114"/>
      <c r="F35" s="114"/>
      <c r="G35" s="114"/>
      <c r="H35" s="114"/>
      <c r="I35" s="114"/>
      <c r="J35" s="111" t="s">
        <v>17</v>
      </c>
      <c r="K35" s="111"/>
    </row>
    <row r="36" spans="1:11" ht="75.75" customHeight="1">
      <c r="A36" s="129" t="s">
        <v>31</v>
      </c>
      <c r="B36" s="129"/>
      <c r="C36" s="129"/>
      <c r="D36" s="129"/>
      <c r="E36" s="129"/>
      <c r="F36" s="129"/>
      <c r="G36" s="129"/>
      <c r="H36" s="129"/>
      <c r="I36" s="129"/>
      <c r="J36" s="17">
        <v>5</v>
      </c>
      <c r="K36" s="1"/>
    </row>
    <row r="37" spans="1:11" ht="16.350000000000001" customHeight="1">
      <c r="A37" s="99" t="s">
        <v>32</v>
      </c>
      <c r="B37" s="99"/>
      <c r="C37" s="99"/>
      <c r="D37" s="99"/>
      <c r="E37" s="99"/>
      <c r="F37" s="99"/>
      <c r="G37" s="99"/>
      <c r="H37" s="99"/>
      <c r="I37" s="99"/>
      <c r="J37" s="107" t="s">
        <v>17</v>
      </c>
      <c r="K37" s="107"/>
    </row>
    <row r="38" spans="1:11" ht="16.350000000000001" customHeight="1">
      <c r="A38" s="99" t="s">
        <v>33</v>
      </c>
      <c r="B38" s="99"/>
      <c r="C38" s="99"/>
      <c r="D38" s="99"/>
      <c r="E38" s="99"/>
      <c r="F38" s="99"/>
      <c r="G38" s="99"/>
      <c r="H38" s="99"/>
      <c r="I38" s="99"/>
      <c r="J38" s="107"/>
      <c r="K38" s="107"/>
    </row>
    <row r="39" spans="1:11" ht="16.350000000000001" customHeight="1">
      <c r="A39" s="99" t="s">
        <v>34</v>
      </c>
      <c r="B39" s="99"/>
      <c r="C39" s="99"/>
      <c r="D39" s="99"/>
      <c r="E39" s="99"/>
      <c r="F39" s="99"/>
      <c r="G39" s="99"/>
      <c r="H39" s="99"/>
      <c r="I39" s="99"/>
      <c r="J39" s="107"/>
      <c r="K39" s="107"/>
    </row>
    <row r="40" spans="1:11" ht="34.5" customHeight="1">
      <c r="A40" s="415" t="s">
        <v>35</v>
      </c>
      <c r="B40" s="108"/>
      <c r="C40" s="108"/>
      <c r="D40" s="108"/>
      <c r="E40" s="108"/>
      <c r="F40" s="108"/>
      <c r="G40" s="108"/>
      <c r="H40" s="108"/>
      <c r="I40" s="108"/>
      <c r="J40" s="107"/>
      <c r="K40" s="107"/>
    </row>
    <row r="41" spans="1:11" ht="15" customHeight="1">
      <c r="A41" s="114" t="s">
        <v>17</v>
      </c>
      <c r="B41" s="114"/>
      <c r="C41" s="114"/>
      <c r="D41" s="114"/>
      <c r="E41" s="114"/>
      <c r="F41" s="114"/>
      <c r="G41" s="114"/>
      <c r="H41" s="114"/>
      <c r="I41" s="114"/>
      <c r="J41" s="107"/>
      <c r="K41" s="107"/>
    </row>
    <row r="42" spans="1:11" ht="29.1" customHeight="1">
      <c r="A42" s="130" t="s">
        <v>36</v>
      </c>
      <c r="B42" s="131"/>
      <c r="C42" s="131"/>
      <c r="D42" s="131"/>
      <c r="E42" s="131"/>
      <c r="F42" s="131"/>
      <c r="G42" s="131"/>
      <c r="H42" s="131"/>
      <c r="I42" s="131"/>
      <c r="J42" s="17">
        <v>6</v>
      </c>
      <c r="K42" s="1"/>
    </row>
    <row r="43" spans="1:11" ht="16.5" customHeight="1">
      <c r="A43" s="123" t="s">
        <v>37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</row>
    <row r="44" spans="1:11" ht="16.5" customHeight="1">
      <c r="A44" s="122" t="s">
        <v>38</v>
      </c>
      <c r="B44" s="122"/>
      <c r="C44" s="122"/>
      <c r="D44" s="122"/>
      <c r="E44" s="122"/>
      <c r="F44" s="122"/>
      <c r="G44" s="122"/>
      <c r="H44" s="122"/>
      <c r="I44" s="122"/>
      <c r="J44" s="18"/>
      <c r="K44" s="18"/>
    </row>
    <row r="45" spans="1:11" ht="30.6" customHeight="1">
      <c r="A45" s="126" t="s">
        <v>39</v>
      </c>
      <c r="B45" s="126"/>
      <c r="C45" s="126"/>
      <c r="D45" s="126"/>
      <c r="E45" s="126"/>
      <c r="F45" s="127" t="s">
        <v>40</v>
      </c>
      <c r="G45" s="127"/>
      <c r="H45" s="127"/>
      <c r="I45" s="127"/>
      <c r="J45" s="18" t="s">
        <v>41</v>
      </c>
      <c r="K45" s="18"/>
    </row>
    <row r="46" spans="1:11" s="19" customFormat="1" ht="21.6" customHeight="1">
      <c r="A46" s="124" t="s">
        <v>42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</row>
    <row r="47" spans="1:11" s="19" customFormat="1" ht="17.100000000000001" customHeight="1">
      <c r="A47" s="128" t="s">
        <v>43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ht="21.6" customHeight="1">
      <c r="A48" s="124" t="s">
        <v>44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</row>
    <row r="49" spans="1:10" ht="13.15" customHeight="1">
      <c r="A49" s="112" t="s">
        <v>45</v>
      </c>
      <c r="B49" s="112"/>
      <c r="C49" s="112"/>
      <c r="D49" s="112"/>
      <c r="E49" s="112"/>
      <c r="F49" s="112"/>
      <c r="G49" s="112"/>
      <c r="H49" s="112"/>
      <c r="I49" s="112"/>
      <c r="J49" s="112"/>
    </row>
    <row r="50" spans="1:10" ht="29.25" customHeight="1">
      <c r="A50" s="112"/>
      <c r="B50" s="112"/>
      <c r="C50" s="112"/>
      <c r="D50" s="112"/>
      <c r="E50" s="112"/>
      <c r="F50" s="112"/>
      <c r="G50" s="112"/>
      <c r="H50" s="112"/>
      <c r="I50" s="112"/>
      <c r="J50" s="112"/>
    </row>
    <row r="51" spans="1:10">
      <c r="A51" s="116"/>
      <c r="B51" s="116"/>
      <c r="C51" s="116"/>
      <c r="D51" s="116"/>
      <c r="E51" s="116"/>
      <c r="F51" s="116"/>
      <c r="G51" s="116"/>
      <c r="H51" s="116"/>
      <c r="I51" s="116"/>
    </row>
    <row r="52" spans="1:10">
      <c r="A52" s="116"/>
      <c r="B52" s="116"/>
      <c r="C52" s="116"/>
      <c r="D52" s="116"/>
      <c r="E52" s="116"/>
      <c r="F52" s="116"/>
      <c r="G52" s="116"/>
      <c r="H52" s="116"/>
      <c r="I52" s="116"/>
    </row>
    <row r="53" spans="1:10">
      <c r="A53" s="116"/>
      <c r="B53" s="116"/>
      <c r="C53" s="116"/>
      <c r="D53" s="116"/>
      <c r="E53" s="116"/>
      <c r="F53" s="116"/>
      <c r="G53" s="116"/>
      <c r="H53" s="116"/>
      <c r="I53" s="116"/>
    </row>
    <row r="54" spans="1:10">
      <c r="A54" s="116"/>
      <c r="B54" s="116"/>
      <c r="C54" s="116"/>
      <c r="D54" s="116"/>
      <c r="E54" s="116"/>
      <c r="F54" s="116"/>
      <c r="G54" s="116"/>
      <c r="H54" s="116"/>
      <c r="I54" s="116"/>
    </row>
    <row r="55" spans="1:10">
      <c r="A55" s="116"/>
      <c r="B55" s="116"/>
      <c r="C55" s="116"/>
      <c r="D55" s="116"/>
      <c r="E55" s="116"/>
      <c r="F55" s="116"/>
      <c r="G55" s="116"/>
      <c r="H55" s="116"/>
      <c r="I55" s="116"/>
    </row>
    <row r="56" spans="1:10">
      <c r="A56" s="116"/>
      <c r="B56" s="116"/>
      <c r="C56" s="116"/>
      <c r="D56" s="116"/>
      <c r="E56" s="116"/>
      <c r="F56" s="116"/>
      <c r="G56" s="116"/>
      <c r="H56" s="116"/>
      <c r="I56" s="116"/>
    </row>
    <row r="57" spans="1:10">
      <c r="A57" s="116"/>
      <c r="B57" s="116"/>
      <c r="C57" s="116"/>
      <c r="D57" s="116"/>
      <c r="E57" s="116"/>
      <c r="F57" s="116"/>
      <c r="G57" s="116"/>
      <c r="H57" s="116"/>
      <c r="I57" s="116"/>
    </row>
    <row r="58" spans="1:10">
      <c r="A58" s="116"/>
      <c r="B58" s="116"/>
      <c r="C58" s="116"/>
      <c r="D58" s="116"/>
      <c r="E58" s="116"/>
      <c r="F58" s="116"/>
      <c r="G58" s="116"/>
      <c r="H58" s="116"/>
      <c r="I58" s="116"/>
    </row>
    <row r="59" spans="1:10">
      <c r="A59" s="116"/>
      <c r="B59" s="116"/>
      <c r="C59" s="116"/>
      <c r="D59" s="116"/>
      <c r="E59" s="116"/>
      <c r="F59" s="116"/>
      <c r="G59" s="116"/>
      <c r="H59" s="116"/>
      <c r="I59" s="116"/>
    </row>
    <row r="60" spans="1:10">
      <c r="A60" s="116"/>
      <c r="B60" s="116"/>
      <c r="C60" s="116"/>
      <c r="D60" s="116"/>
      <c r="E60" s="116"/>
      <c r="F60" s="116"/>
      <c r="G60" s="116"/>
      <c r="H60" s="116"/>
      <c r="I60" s="116"/>
    </row>
    <row r="61" spans="1:10">
      <c r="A61" s="116"/>
      <c r="B61" s="116"/>
      <c r="C61" s="116"/>
      <c r="D61" s="116"/>
      <c r="E61" s="116"/>
      <c r="F61" s="116"/>
      <c r="G61" s="116"/>
      <c r="H61" s="116"/>
      <c r="I61" s="116"/>
    </row>
    <row r="62" spans="1:10">
      <c r="A62" s="116"/>
      <c r="B62" s="116"/>
      <c r="C62" s="116"/>
      <c r="D62" s="116"/>
      <c r="E62" s="116"/>
      <c r="F62" s="116"/>
      <c r="G62" s="116"/>
      <c r="H62" s="116"/>
      <c r="I62" s="116"/>
    </row>
    <row r="63" spans="1:10">
      <c r="A63" s="116"/>
      <c r="B63" s="116"/>
      <c r="C63" s="116"/>
      <c r="D63" s="116"/>
      <c r="E63" s="116"/>
      <c r="F63" s="116"/>
      <c r="G63" s="116"/>
      <c r="H63" s="116"/>
      <c r="I63" s="116"/>
    </row>
    <row r="64" spans="1:10">
      <c r="A64" s="116"/>
      <c r="B64" s="116"/>
      <c r="C64" s="116"/>
      <c r="D64" s="116"/>
      <c r="E64" s="116"/>
      <c r="F64" s="116"/>
      <c r="G64" s="116"/>
      <c r="H64" s="116"/>
      <c r="I64" s="116"/>
    </row>
    <row r="65" spans="1:9">
      <c r="A65" s="116"/>
      <c r="B65" s="116"/>
      <c r="C65" s="116"/>
      <c r="D65" s="116"/>
      <c r="E65" s="116"/>
      <c r="F65" s="116"/>
      <c r="G65" s="116"/>
      <c r="H65" s="116"/>
      <c r="I65" s="116"/>
    </row>
    <row r="66" spans="1:9">
      <c r="A66" s="116"/>
      <c r="B66" s="116"/>
      <c r="C66" s="116"/>
      <c r="D66" s="116"/>
      <c r="E66" s="116"/>
      <c r="F66" s="116"/>
      <c r="G66" s="116"/>
      <c r="H66" s="116"/>
      <c r="I66" s="116"/>
    </row>
    <row r="67" spans="1:9">
      <c r="A67" s="116"/>
      <c r="B67" s="116"/>
      <c r="C67" s="116"/>
      <c r="D67" s="116"/>
      <c r="E67" s="116"/>
      <c r="F67" s="116"/>
      <c r="G67" s="116"/>
      <c r="H67" s="116"/>
      <c r="I67" s="116"/>
    </row>
    <row r="68" spans="1:9">
      <c r="A68" s="116"/>
      <c r="B68" s="116"/>
      <c r="C68" s="116"/>
      <c r="D68" s="116"/>
      <c r="E68" s="116"/>
      <c r="F68" s="116"/>
      <c r="G68" s="116"/>
      <c r="H68" s="116"/>
      <c r="I68" s="116"/>
    </row>
  </sheetData>
  <sheetProtection sheet="1" formatCells="0"/>
  <mergeCells count="60"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31:I31"/>
    <mergeCell ref="A6:K6"/>
    <mergeCell ref="A32:I32"/>
    <mergeCell ref="A7:K7"/>
    <mergeCell ref="A3:K3"/>
    <mergeCell ref="A13:K13"/>
    <mergeCell ref="J27:K33"/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60"/>
  <sheetViews>
    <sheetView view="pageBreakPreview" zoomScale="90" zoomScaleNormal="145" zoomScaleSheetLayoutView="145" workbookViewId="0">
      <selection activeCell="H44" sqref="H44:I44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8.5703125" customWidth="1"/>
    <col min="22" max="28" width="8.5703125" hidden="1" customWidth="1"/>
    <col min="29" max="29" width="10.42578125" customWidth="1"/>
  </cols>
  <sheetData>
    <row r="1" spans="1:28" ht="16.149999999999999">
      <c r="A1" s="162" t="s">
        <v>46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1:28" ht="16.149999999999999">
      <c r="A2" s="163" t="s">
        <v>47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28" ht="20.100000000000001" customHeight="1">
      <c r="A3" s="158" t="s">
        <v>48</v>
      </c>
      <c r="B3" s="158"/>
      <c r="C3" s="159"/>
      <c r="D3" s="159"/>
      <c r="E3" s="159"/>
      <c r="F3" s="160" t="s">
        <v>49</v>
      </c>
      <c r="G3" s="160"/>
      <c r="H3" s="135"/>
      <c r="I3" s="136"/>
      <c r="J3" s="136"/>
      <c r="K3" s="136"/>
      <c r="L3" s="145"/>
      <c r="M3" s="6" t="s">
        <v>50</v>
      </c>
      <c r="N3" s="14"/>
    </row>
    <row r="4" spans="1:28" ht="20.100000000000001" customHeight="1">
      <c r="A4" s="161" t="s">
        <v>51</v>
      </c>
      <c r="B4" s="161"/>
      <c r="C4" s="142"/>
      <c r="D4" s="142"/>
      <c r="E4" s="142"/>
      <c r="F4" s="138" t="s">
        <v>51</v>
      </c>
      <c r="G4" s="139"/>
      <c r="H4" s="147"/>
      <c r="I4" s="148"/>
      <c r="J4" s="148"/>
      <c r="K4" s="148"/>
      <c r="L4" s="148"/>
      <c r="M4" s="148"/>
      <c r="N4" s="149"/>
    </row>
    <row r="5" spans="1:28" ht="20.100000000000001" customHeight="1">
      <c r="A5" s="143" t="s">
        <v>51</v>
      </c>
      <c r="B5" s="144"/>
      <c r="C5" s="135"/>
      <c r="D5" s="136"/>
      <c r="E5" s="137"/>
      <c r="F5" s="138" t="s">
        <v>52</v>
      </c>
      <c r="G5" s="139"/>
      <c r="H5" s="135"/>
      <c r="I5" s="136"/>
      <c r="J5" s="136"/>
      <c r="K5" s="146"/>
      <c r="L5" s="146"/>
      <c r="M5" s="34" t="s">
        <v>53</v>
      </c>
      <c r="N5" s="35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55" t="s">
        <v>55</v>
      </c>
      <c r="B6" s="156"/>
      <c r="C6" s="7" t="s">
        <v>56</v>
      </c>
      <c r="D6" s="2"/>
      <c r="E6" s="151"/>
      <c r="F6" s="151"/>
      <c r="G6" s="151"/>
      <c r="H6" s="151"/>
      <c r="I6" s="151"/>
      <c r="J6" s="152"/>
      <c r="K6" s="150" t="s">
        <v>57</v>
      </c>
      <c r="L6" s="150"/>
      <c r="M6" s="150"/>
      <c r="N6" s="36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57" t="s">
        <v>59</v>
      </c>
      <c r="B7" s="157" t="s">
        <v>60</v>
      </c>
      <c r="C7" s="157"/>
      <c r="D7" s="164" t="s">
        <v>61</v>
      </c>
      <c r="E7" s="165"/>
      <c r="F7" s="140" t="s">
        <v>62</v>
      </c>
      <c r="G7" s="140" t="s">
        <v>63</v>
      </c>
      <c r="H7" s="140"/>
      <c r="I7" s="140"/>
      <c r="J7" s="140"/>
      <c r="K7" s="141"/>
      <c r="L7" s="153" t="s">
        <v>64</v>
      </c>
      <c r="M7" s="153" t="s">
        <v>65</v>
      </c>
      <c r="N7" s="140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57"/>
      <c r="B8" s="157"/>
      <c r="C8" s="157"/>
      <c r="D8" s="166"/>
      <c r="E8" s="167"/>
      <c r="F8" s="140"/>
      <c r="G8" s="140"/>
      <c r="H8" s="140"/>
      <c r="I8" s="140"/>
      <c r="J8" s="140"/>
      <c r="K8" s="141"/>
      <c r="L8" s="154"/>
      <c r="M8" s="154"/>
      <c r="N8" s="140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32"/>
      <c r="C9" s="132"/>
      <c r="D9" s="168"/>
      <c r="E9" s="169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7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32"/>
      <c r="C10" s="132"/>
      <c r="D10" s="133"/>
      <c r="E10" s="134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7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32"/>
      <c r="C11" s="132"/>
      <c r="D11" s="133"/>
      <c r="E11" s="134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7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32"/>
      <c r="C12" s="132"/>
      <c r="D12" s="133"/>
      <c r="E12" s="134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7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32"/>
      <c r="C13" s="132"/>
      <c r="D13" s="133"/>
      <c r="E13" s="134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7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32"/>
      <c r="C14" s="132"/>
      <c r="D14" s="133"/>
      <c r="E14" s="134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7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32"/>
      <c r="C15" s="132"/>
      <c r="D15" s="133"/>
      <c r="E15" s="134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7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32"/>
      <c r="C16" s="132"/>
      <c r="D16" s="133"/>
      <c r="E16" s="134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7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32"/>
      <c r="C17" s="132"/>
      <c r="D17" s="133"/>
      <c r="E17" s="134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7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32"/>
      <c r="C18" s="132"/>
      <c r="D18" s="133"/>
      <c r="E18" s="134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7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32"/>
      <c r="C19" s="132"/>
      <c r="D19" s="133"/>
      <c r="E19" s="134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7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32"/>
      <c r="C20" s="132"/>
      <c r="D20" s="133"/>
      <c r="E20" s="134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7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32"/>
      <c r="C21" s="132"/>
      <c r="D21" s="133"/>
      <c r="E21" s="134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7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32"/>
      <c r="C22" s="132"/>
      <c r="D22" s="133"/>
      <c r="E22" s="134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7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32"/>
      <c r="C23" s="132"/>
      <c r="D23" s="133"/>
      <c r="E23" s="134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7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32"/>
      <c r="C24" s="132"/>
      <c r="D24" s="133"/>
      <c r="E24" s="134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7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32"/>
      <c r="C25" s="132"/>
      <c r="D25" s="133"/>
      <c r="E25" s="134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7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32"/>
      <c r="C26" s="132"/>
      <c r="D26" s="133"/>
      <c r="E26" s="134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7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32"/>
      <c r="C27" s="132"/>
      <c r="D27" s="133"/>
      <c r="E27" s="134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7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32"/>
      <c r="C28" s="132"/>
      <c r="D28" s="133"/>
      <c r="E28" s="134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7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32"/>
      <c r="C29" s="132"/>
      <c r="D29" s="133"/>
      <c r="E29" s="134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7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32"/>
      <c r="C30" s="132"/>
      <c r="D30" s="133"/>
      <c r="E30" s="134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7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32"/>
      <c r="C31" s="132"/>
      <c r="D31" s="133"/>
      <c r="E31" s="134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7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32"/>
      <c r="C32" s="132"/>
      <c r="D32" s="133"/>
      <c r="E32" s="134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7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32"/>
      <c r="C33" s="132"/>
      <c r="D33" s="133"/>
      <c r="E33" s="134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7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32"/>
      <c r="C34" s="132"/>
      <c r="D34" s="133"/>
      <c r="E34" s="134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7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32"/>
      <c r="C35" s="132"/>
      <c r="D35" s="133"/>
      <c r="E35" s="134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7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32"/>
      <c r="C36" s="132"/>
      <c r="D36" s="133"/>
      <c r="E36" s="134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7"/>
      <c r="X36">
        <v>181</v>
      </c>
      <c r="Y36">
        <v>76</v>
      </c>
    </row>
    <row r="37" spans="1:28" ht="20.100000000000001" customHeight="1">
      <c r="A37" s="8">
        <v>29</v>
      </c>
      <c r="B37" s="132"/>
      <c r="C37" s="132"/>
      <c r="D37" s="133"/>
      <c r="E37" s="134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7"/>
      <c r="X37">
        <v>182</v>
      </c>
      <c r="Y37">
        <v>77</v>
      </c>
    </row>
    <row r="38" spans="1:28" ht="20.100000000000001" customHeight="1">
      <c r="A38" s="10">
        <v>30</v>
      </c>
      <c r="B38" s="132"/>
      <c r="C38" s="132"/>
      <c r="D38" s="133"/>
      <c r="E38" s="134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7"/>
      <c r="X38">
        <v>183</v>
      </c>
      <c r="Y38">
        <v>78</v>
      </c>
    </row>
    <row r="39" spans="1:28" ht="13.7" customHeight="1">
      <c r="A39" s="174" t="s">
        <v>70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76" t="s">
        <v>71</v>
      </c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X41">
        <v>186</v>
      </c>
      <c r="Y41">
        <v>81</v>
      </c>
    </row>
    <row r="42" spans="1:28">
      <c r="B42" s="176" t="s">
        <v>72</v>
      </c>
      <c r="C42" s="176"/>
      <c r="D42" s="176"/>
      <c r="E42" s="176"/>
      <c r="F42" s="176"/>
      <c r="G42" s="176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77" t="s">
        <v>73</v>
      </c>
      <c r="C43" s="177"/>
      <c r="D43" s="177"/>
      <c r="E43" s="177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79"/>
      <c r="F44" s="179"/>
      <c r="G44" s="179"/>
      <c r="H44" s="180" t="s">
        <v>75</v>
      </c>
      <c r="I44" s="180"/>
      <c r="J44" s="179"/>
      <c r="K44" s="179"/>
      <c r="L44" s="179"/>
      <c r="M44" s="179"/>
      <c r="N44" s="5" t="s">
        <v>76</v>
      </c>
      <c r="X44">
        <v>189</v>
      </c>
      <c r="Y44">
        <v>84</v>
      </c>
    </row>
    <row r="45" spans="1:28" ht="13.9" thickBot="1">
      <c r="A45" s="12"/>
      <c r="B45" s="178" t="s">
        <v>77</v>
      </c>
      <c r="C45" s="178"/>
      <c r="D45" s="178"/>
      <c r="E45" s="178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78" t="s">
        <v>79</v>
      </c>
      <c r="C46" s="178"/>
      <c r="D46" s="178"/>
      <c r="E46" s="178"/>
      <c r="F46" s="11"/>
      <c r="G46" s="11"/>
      <c r="H46" s="11"/>
      <c r="I46" s="11"/>
      <c r="J46" s="11"/>
      <c r="K46" s="11"/>
      <c r="L46" s="11"/>
      <c r="M46" s="170" t="s">
        <v>80</v>
      </c>
      <c r="N46" s="171"/>
      <c r="X46">
        <v>191</v>
      </c>
      <c r="Y46">
        <v>86</v>
      </c>
    </row>
    <row r="47" spans="1:28" ht="13.9" thickBot="1">
      <c r="M47" s="172"/>
      <c r="N47" s="173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M46:N47"/>
    <mergeCell ref="A39:N39"/>
    <mergeCell ref="B42:G42"/>
    <mergeCell ref="B43:E43"/>
    <mergeCell ref="B45:E45"/>
    <mergeCell ref="B46:E46"/>
    <mergeCell ref="B41:N41"/>
    <mergeCell ref="E44:G44"/>
    <mergeCell ref="H44:I44"/>
    <mergeCell ref="J44:M44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D28:E28"/>
    <mergeCell ref="D29:E29"/>
    <mergeCell ref="D30:E30"/>
    <mergeCell ref="D31:E31"/>
    <mergeCell ref="D32:E32"/>
    <mergeCell ref="D26:E26"/>
    <mergeCell ref="D27:E27"/>
    <mergeCell ref="D23:E23"/>
    <mergeCell ref="D24:E24"/>
    <mergeCell ref="D25:E25"/>
    <mergeCell ref="D16:E16"/>
    <mergeCell ref="D17:E17"/>
    <mergeCell ref="D18:E18"/>
    <mergeCell ref="B11:C11"/>
    <mergeCell ref="B12:C12"/>
    <mergeCell ref="B13:C13"/>
    <mergeCell ref="D15:E15"/>
    <mergeCell ref="B18:C18"/>
    <mergeCell ref="D11:E11"/>
    <mergeCell ref="D12:E12"/>
    <mergeCell ref="D13:E13"/>
    <mergeCell ref="D14:E14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A3:B3"/>
    <mergeCell ref="C3:E3"/>
    <mergeCell ref="F3:G3"/>
    <mergeCell ref="A4:B4"/>
    <mergeCell ref="C4:E4"/>
    <mergeCell ref="F4:G4"/>
    <mergeCell ref="B33:C33"/>
    <mergeCell ref="B26:C26"/>
    <mergeCell ref="B27:C27"/>
    <mergeCell ref="B28:C28"/>
    <mergeCell ref="B14:C14"/>
    <mergeCell ref="B15:C15"/>
    <mergeCell ref="B16:C16"/>
    <mergeCell ref="B17:C17"/>
    <mergeCell ref="B19:C19"/>
    <mergeCell ref="B20:C20"/>
    <mergeCell ref="B21:C21"/>
    <mergeCell ref="B22:C22"/>
    <mergeCell ref="F7:F8"/>
    <mergeCell ref="A5:B5"/>
    <mergeCell ref="C5:E5"/>
    <mergeCell ref="F5:G5"/>
    <mergeCell ref="B10:C10"/>
    <mergeCell ref="G7:K8"/>
    <mergeCell ref="D10:E10"/>
    <mergeCell ref="B38:C38"/>
    <mergeCell ref="D36:E36"/>
    <mergeCell ref="D37:E37"/>
    <mergeCell ref="D38:E38"/>
    <mergeCell ref="B34:C34"/>
    <mergeCell ref="D34:E34"/>
    <mergeCell ref="B35:C35"/>
    <mergeCell ref="B37:C37"/>
    <mergeCell ref="D35:E35"/>
    <mergeCell ref="B36:C36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8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B60"/>
  <sheetViews>
    <sheetView view="pageBreakPreview" zoomScaleNormal="145" zoomScaleSheetLayoutView="100" workbookViewId="0">
      <selection activeCell="U11" sqref="U11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8.7109375" customWidth="1"/>
    <col min="22" max="28" width="8.7109375" hidden="1" customWidth="1"/>
    <col min="29" max="29" width="10.42578125" customWidth="1"/>
  </cols>
  <sheetData>
    <row r="1" spans="1:28" ht="16.149999999999999">
      <c r="A1" s="162" t="s">
        <v>46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1:28" ht="16.149999999999999">
      <c r="A2" s="163" t="s">
        <v>47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28" ht="20.100000000000001" customHeight="1">
      <c r="A3" s="158" t="s">
        <v>48</v>
      </c>
      <c r="B3" s="158"/>
      <c r="C3" s="159" t="str">
        <f>IF('参加申込書(NO1~30)'!C3="","",'参加申込書(NO1~30)'!C3)</f>
        <v/>
      </c>
      <c r="D3" s="159"/>
      <c r="E3" s="159"/>
      <c r="F3" s="160" t="s">
        <v>49</v>
      </c>
      <c r="G3" s="160"/>
      <c r="H3" s="135" t="str">
        <f>IF('参加申込書(NO1~30)'!H3="","",'参加申込書(NO1~30)'!H3)</f>
        <v/>
      </c>
      <c r="I3" s="136"/>
      <c r="J3" s="136"/>
      <c r="K3" s="136"/>
      <c r="L3" s="145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61" t="s">
        <v>51</v>
      </c>
      <c r="B4" s="161"/>
      <c r="C4" s="142" t="str">
        <f>IF('参加申込書(NO1~30)'!C4="","",'参加申込書(NO1~30)'!C4)</f>
        <v/>
      </c>
      <c r="D4" s="142"/>
      <c r="E4" s="142"/>
      <c r="F4" s="138" t="s">
        <v>51</v>
      </c>
      <c r="G4" s="139"/>
      <c r="H4" s="147" t="str">
        <f>IF('参加申込書(NO1~30)'!H4="","",'参加申込書(NO1~30)'!H4)</f>
        <v/>
      </c>
      <c r="I4" s="148"/>
      <c r="J4" s="148"/>
      <c r="K4" s="148"/>
      <c r="L4" s="148"/>
      <c r="M4" s="148"/>
      <c r="N4" s="149"/>
    </row>
    <row r="5" spans="1:28" ht="20.100000000000001" customHeight="1">
      <c r="A5" s="143" t="s">
        <v>51</v>
      </c>
      <c r="B5" s="144"/>
      <c r="C5" s="135" t="str">
        <f>IF('参加申込書(NO1~30)'!C5="","",'参加申込書(NO1~30)'!C5)</f>
        <v/>
      </c>
      <c r="D5" s="136"/>
      <c r="E5" s="137"/>
      <c r="F5" s="138" t="s">
        <v>52</v>
      </c>
      <c r="G5" s="139"/>
      <c r="H5" s="135" t="str">
        <f>IF('参加申込書(NO1~30)'!H5="","",'参加申込書(NO1~30)'!H5)</f>
        <v/>
      </c>
      <c r="I5" s="136"/>
      <c r="J5" s="136"/>
      <c r="K5" s="146"/>
      <c r="L5" s="146"/>
      <c r="M5" s="34" t="s">
        <v>53</v>
      </c>
      <c r="N5" s="35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55" t="s">
        <v>55</v>
      </c>
      <c r="B6" s="156"/>
      <c r="C6" s="7" t="s">
        <v>56</v>
      </c>
      <c r="D6" s="2" t="str">
        <f>IF('参加申込書(NO1~30)'!D6="","",'参加申込書(NO1~30)'!D6)</f>
        <v/>
      </c>
      <c r="E6" s="151" t="str">
        <f>IF('参加申込書(NO1~30)'!E6="","",'参加申込書(NO1~30)'!E6)</f>
        <v/>
      </c>
      <c r="F6" s="151"/>
      <c r="G6" s="151"/>
      <c r="H6" s="151"/>
      <c r="I6" s="151"/>
      <c r="J6" s="152"/>
      <c r="K6" s="150" t="s">
        <v>57</v>
      </c>
      <c r="L6" s="150"/>
      <c r="M6" s="150"/>
      <c r="N6" s="38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57" t="s">
        <v>59</v>
      </c>
      <c r="B7" s="157" t="s">
        <v>60</v>
      </c>
      <c r="C7" s="157"/>
      <c r="D7" s="164" t="s">
        <v>61</v>
      </c>
      <c r="E7" s="165"/>
      <c r="F7" s="140" t="s">
        <v>62</v>
      </c>
      <c r="G7" s="140" t="s">
        <v>63</v>
      </c>
      <c r="H7" s="140"/>
      <c r="I7" s="140"/>
      <c r="J7" s="140"/>
      <c r="K7" s="141"/>
      <c r="L7" s="153" t="s">
        <v>64</v>
      </c>
      <c r="M7" s="153" t="s">
        <v>65</v>
      </c>
      <c r="N7" s="140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57"/>
      <c r="B8" s="157"/>
      <c r="C8" s="157"/>
      <c r="D8" s="166"/>
      <c r="E8" s="167"/>
      <c r="F8" s="140"/>
      <c r="G8" s="140"/>
      <c r="H8" s="140"/>
      <c r="I8" s="140"/>
      <c r="J8" s="140"/>
      <c r="K8" s="141"/>
      <c r="L8" s="154"/>
      <c r="M8" s="154"/>
      <c r="N8" s="140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31</v>
      </c>
      <c r="B9" s="132"/>
      <c r="C9" s="132"/>
      <c r="D9" s="168"/>
      <c r="E9" s="169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7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32</v>
      </c>
      <c r="B10" s="132"/>
      <c r="C10" s="132"/>
      <c r="D10" s="133"/>
      <c r="E10" s="134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7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33</v>
      </c>
      <c r="B11" s="132"/>
      <c r="C11" s="132"/>
      <c r="D11" s="133"/>
      <c r="E11" s="134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7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34</v>
      </c>
      <c r="B12" s="132"/>
      <c r="C12" s="132"/>
      <c r="D12" s="133"/>
      <c r="E12" s="134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7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35</v>
      </c>
      <c r="B13" s="132"/>
      <c r="C13" s="132"/>
      <c r="D13" s="133"/>
      <c r="E13" s="134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7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36</v>
      </c>
      <c r="B14" s="132"/>
      <c r="C14" s="132"/>
      <c r="D14" s="133"/>
      <c r="E14" s="134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7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37</v>
      </c>
      <c r="B15" s="132"/>
      <c r="C15" s="132"/>
      <c r="D15" s="133"/>
      <c r="E15" s="134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7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38</v>
      </c>
      <c r="B16" s="132"/>
      <c r="C16" s="132"/>
      <c r="D16" s="133"/>
      <c r="E16" s="134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7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39</v>
      </c>
      <c r="B17" s="132"/>
      <c r="C17" s="132"/>
      <c r="D17" s="133"/>
      <c r="E17" s="134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7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40</v>
      </c>
      <c r="B18" s="132"/>
      <c r="C18" s="132"/>
      <c r="D18" s="133"/>
      <c r="E18" s="134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7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41</v>
      </c>
      <c r="B19" s="132"/>
      <c r="C19" s="132"/>
      <c r="D19" s="133"/>
      <c r="E19" s="134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7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42</v>
      </c>
      <c r="B20" s="132"/>
      <c r="C20" s="132"/>
      <c r="D20" s="133"/>
      <c r="E20" s="134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7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43</v>
      </c>
      <c r="B21" s="132"/>
      <c r="C21" s="132"/>
      <c r="D21" s="133"/>
      <c r="E21" s="134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7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44</v>
      </c>
      <c r="B22" s="132"/>
      <c r="C22" s="132"/>
      <c r="D22" s="133"/>
      <c r="E22" s="134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7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45</v>
      </c>
      <c r="B23" s="132"/>
      <c r="C23" s="132"/>
      <c r="D23" s="133"/>
      <c r="E23" s="134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7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46</v>
      </c>
      <c r="B24" s="132"/>
      <c r="C24" s="132"/>
      <c r="D24" s="133"/>
      <c r="E24" s="134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7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47</v>
      </c>
      <c r="B25" s="132"/>
      <c r="C25" s="132"/>
      <c r="D25" s="133"/>
      <c r="E25" s="134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7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48</v>
      </c>
      <c r="B26" s="132"/>
      <c r="C26" s="132"/>
      <c r="D26" s="133"/>
      <c r="E26" s="134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7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49</v>
      </c>
      <c r="B27" s="132"/>
      <c r="C27" s="132"/>
      <c r="D27" s="133"/>
      <c r="E27" s="134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7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50</v>
      </c>
      <c r="B28" s="132"/>
      <c r="C28" s="132"/>
      <c r="D28" s="133"/>
      <c r="E28" s="134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7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51</v>
      </c>
      <c r="B29" s="132"/>
      <c r="C29" s="132"/>
      <c r="D29" s="133"/>
      <c r="E29" s="134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7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52</v>
      </c>
      <c r="B30" s="132"/>
      <c r="C30" s="132"/>
      <c r="D30" s="133"/>
      <c r="E30" s="134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7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53</v>
      </c>
      <c r="B31" s="132"/>
      <c r="C31" s="132"/>
      <c r="D31" s="133"/>
      <c r="E31" s="134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7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54</v>
      </c>
      <c r="B32" s="132"/>
      <c r="C32" s="132"/>
      <c r="D32" s="133"/>
      <c r="E32" s="134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7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55</v>
      </c>
      <c r="B33" s="132"/>
      <c r="C33" s="132"/>
      <c r="D33" s="133"/>
      <c r="E33" s="134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7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56</v>
      </c>
      <c r="B34" s="132"/>
      <c r="C34" s="132"/>
      <c r="D34" s="133"/>
      <c r="E34" s="134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7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57</v>
      </c>
      <c r="B35" s="132"/>
      <c r="C35" s="132"/>
      <c r="D35" s="133"/>
      <c r="E35" s="134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7"/>
      <c r="X35">
        <v>180</v>
      </c>
      <c r="Y35">
        <v>75</v>
      </c>
      <c r="AB35">
        <v>31</v>
      </c>
    </row>
    <row r="36" spans="1:28" ht="20.100000000000001" customHeight="1">
      <c r="A36" s="10">
        <v>58</v>
      </c>
      <c r="B36" s="132"/>
      <c r="C36" s="132"/>
      <c r="D36" s="133"/>
      <c r="E36" s="134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7"/>
      <c r="X36">
        <v>181</v>
      </c>
      <c r="Y36">
        <v>76</v>
      </c>
    </row>
    <row r="37" spans="1:28" ht="20.100000000000001" customHeight="1">
      <c r="A37" s="8">
        <v>59</v>
      </c>
      <c r="B37" s="132"/>
      <c r="C37" s="132"/>
      <c r="D37" s="133"/>
      <c r="E37" s="134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7"/>
      <c r="X37">
        <v>182</v>
      </c>
      <c r="Y37">
        <v>77</v>
      </c>
    </row>
    <row r="38" spans="1:28" ht="20.100000000000001" customHeight="1">
      <c r="A38" s="10">
        <v>60</v>
      </c>
      <c r="B38" s="132"/>
      <c r="C38" s="132"/>
      <c r="D38" s="133"/>
      <c r="E38" s="134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7"/>
      <c r="X38">
        <v>183</v>
      </c>
      <c r="Y38">
        <v>78</v>
      </c>
    </row>
    <row r="39" spans="1:28" ht="13.7" customHeight="1">
      <c r="A39" s="174" t="s">
        <v>70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76" t="s">
        <v>71</v>
      </c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X41">
        <v>186</v>
      </c>
      <c r="Y41">
        <v>81</v>
      </c>
    </row>
    <row r="42" spans="1:28">
      <c r="B42" s="176" t="s">
        <v>72</v>
      </c>
      <c r="C42" s="176"/>
      <c r="D42" s="176"/>
      <c r="E42" s="176"/>
      <c r="F42" s="176"/>
      <c r="G42" s="176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77" t="str">
        <f>IF('参加申込書(NO1~30)'!B43="","",'参加申込書(NO1~30)'!B43)</f>
        <v xml:space="preserve">  2026  年　  　月　     日</v>
      </c>
      <c r="C43" s="177"/>
      <c r="D43" s="177"/>
      <c r="E43" s="177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79" t="str">
        <f>IF('参加申込書(NO1~30)'!E44="","",'参加申込書(NO1~30)'!E44)</f>
        <v/>
      </c>
      <c r="F44" s="179"/>
      <c r="G44" s="179"/>
      <c r="H44" s="180" t="s">
        <v>75</v>
      </c>
      <c r="I44" s="180"/>
      <c r="J44" s="179" t="str">
        <f>IF('参加申込書(NO1~30)'!J44="","",'参加申込書(NO1~30)'!J44)</f>
        <v/>
      </c>
      <c r="K44" s="179"/>
      <c r="L44" s="179"/>
      <c r="M44" s="179"/>
      <c r="N44" s="5" t="s">
        <v>76</v>
      </c>
      <c r="X44">
        <v>189</v>
      </c>
      <c r="Y44">
        <v>84</v>
      </c>
    </row>
    <row r="45" spans="1:28" ht="13.9" thickBot="1">
      <c r="A45" s="12"/>
      <c r="B45" s="178" t="s">
        <v>77</v>
      </c>
      <c r="C45" s="178"/>
      <c r="D45" s="178"/>
      <c r="E45" s="178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78" t="s">
        <v>79</v>
      </c>
      <c r="C46" s="178"/>
      <c r="D46" s="178"/>
      <c r="E46" s="178"/>
      <c r="F46" s="11"/>
      <c r="G46" s="11"/>
      <c r="H46" s="11"/>
      <c r="I46" s="11"/>
      <c r="J46" s="11"/>
      <c r="K46" s="11"/>
      <c r="L46" s="11"/>
      <c r="M46" s="170" t="s">
        <v>81</v>
      </c>
      <c r="N46" s="171"/>
      <c r="X46">
        <v>191</v>
      </c>
      <c r="Y46">
        <v>86</v>
      </c>
    </row>
    <row r="47" spans="1:28" ht="13.35" customHeight="1" thickBot="1">
      <c r="M47" s="172"/>
      <c r="N47" s="173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A1:N1"/>
    <mergeCell ref="A2:N2"/>
    <mergeCell ref="A3:B3"/>
    <mergeCell ref="C3:E3"/>
    <mergeCell ref="F3:G3"/>
    <mergeCell ref="H3:L3"/>
    <mergeCell ref="A4:B4"/>
    <mergeCell ref="C4:E4"/>
    <mergeCell ref="F4:G4"/>
    <mergeCell ref="H4:N4"/>
    <mergeCell ref="A5:B5"/>
    <mergeCell ref="C5:E5"/>
    <mergeCell ref="F5:G5"/>
    <mergeCell ref="H5:L5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N7:N8"/>
    <mergeCell ref="B9:C9"/>
    <mergeCell ref="D9:E9"/>
    <mergeCell ref="B10:C10"/>
    <mergeCell ref="D10:E10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</mergeCells>
  <phoneticPr fontId="6"/>
  <dataValidations count="9">
    <dataValidation type="list" imeMode="halfAlpha" allowBlank="1" showDropDown="1" showInputMessage="1" showErrorMessage="1" sqref="K9:K38" xr:uid="{00000000-0002-0000-0200-000000000000}">
      <formula1>$AB$5:$AB$35</formula1>
    </dataValidation>
    <dataValidation type="list" imeMode="halfAlpha" allowBlank="1" showDropDown="1" showInputMessage="1" showErrorMessage="1" sqref="I9:I38" xr:uid="{00000000-0002-0000-0200-000001000000}">
      <formula1>$AA$5:$AA$16</formula1>
    </dataValidation>
    <dataValidation type="list" imeMode="halfAlpha" allowBlank="1" showDropDown="1" showInputMessage="1" showErrorMessage="1" sqref="F9:F38" xr:uid="{00000000-0002-0000-0200-000002000000}">
      <formula1>$W$5:$W$7</formula1>
    </dataValidation>
    <dataValidation type="list" imeMode="halfAlpha" allowBlank="1" showDropDown="1" showInputMessage="1" sqref="L9:L38" xr:uid="{00000000-0002-0000-0200-000003000000}">
      <formula1>$X$5:$X$60</formula1>
    </dataValidation>
    <dataValidation type="list" imeMode="halfAlpha" allowBlank="1" showDropDown="1" showInputMessage="1" sqref="N9:N38" xr:uid="{00000000-0002-0000-0200-000004000000}">
      <formula1>$Y$5:$Y$60</formula1>
    </dataValidation>
    <dataValidation type="list" allowBlank="1" showInputMessage="1" showErrorMessage="1" sqref="B9:C38" xr:uid="{00000000-0002-0000-02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200-000006000000}"/>
    <dataValidation imeMode="halfAlpha" allowBlank="1" showInputMessage="1" showErrorMessage="1" sqref="H9:H38 J9:J38" xr:uid="{00000000-0002-0000-0200-000007000000}"/>
    <dataValidation type="list" allowBlank="1" showDropDown="1" showInputMessage="1" showErrorMessage="1" sqref="G9:G38" xr:uid="{00000000-0002-0000-02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B60"/>
  <sheetViews>
    <sheetView view="pageBreakPreview" zoomScaleNormal="145" zoomScaleSheetLayoutView="100" workbookViewId="0">
      <selection activeCell="T10" sqref="T10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6.28515625" customWidth="1"/>
    <col min="22" max="23" width="6.28515625" hidden="1" customWidth="1"/>
    <col min="24" max="28" width="13.140625" hidden="1" customWidth="1"/>
    <col min="29" max="30" width="13.140625" customWidth="1"/>
  </cols>
  <sheetData>
    <row r="1" spans="1:28" ht="16.149999999999999">
      <c r="A1" s="162" t="s">
        <v>46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1:28" ht="16.149999999999999">
      <c r="A2" s="163" t="s">
        <v>47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28" ht="20.100000000000001" customHeight="1">
      <c r="A3" s="158" t="s">
        <v>48</v>
      </c>
      <c r="B3" s="158"/>
      <c r="C3" s="159" t="str">
        <f>IF('参加申込書(NO1~30)'!C3="","",'参加申込書(NO1~30)'!C3)</f>
        <v/>
      </c>
      <c r="D3" s="159"/>
      <c r="E3" s="159"/>
      <c r="F3" s="160" t="s">
        <v>49</v>
      </c>
      <c r="G3" s="160"/>
      <c r="H3" s="135" t="str">
        <f>IF('参加申込書(NO1~30)'!H3:L3="","",'参加申込書(NO1~30)'!H3:L3)</f>
        <v/>
      </c>
      <c r="I3" s="136"/>
      <c r="J3" s="136"/>
      <c r="K3" s="136"/>
      <c r="L3" s="145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61" t="s">
        <v>51</v>
      </c>
      <c r="B4" s="161"/>
      <c r="C4" s="142" t="str">
        <f>IF('参加申込書(NO1~30)'!C4="","",'参加申込書(NO1~30)'!C4)</f>
        <v/>
      </c>
      <c r="D4" s="142"/>
      <c r="E4" s="142"/>
      <c r="F4" s="138" t="s">
        <v>51</v>
      </c>
      <c r="G4" s="139"/>
      <c r="H4" s="147" t="str">
        <f>IF('参加申込書(NO1~30)'!H4:L4="","",'参加申込書(NO1~30)'!H4:L4)</f>
        <v/>
      </c>
      <c r="I4" s="148"/>
      <c r="J4" s="148"/>
      <c r="K4" s="148"/>
      <c r="L4" s="148"/>
      <c r="M4" s="148"/>
      <c r="N4" s="149"/>
    </row>
    <row r="5" spans="1:28" ht="20.100000000000001" customHeight="1">
      <c r="A5" s="143" t="s">
        <v>51</v>
      </c>
      <c r="B5" s="144"/>
      <c r="C5" s="135" t="str">
        <f>IF('参加申込書(NO1~30)'!C5="","",'参加申込書(NO1~30)'!C5)</f>
        <v/>
      </c>
      <c r="D5" s="136"/>
      <c r="E5" s="137"/>
      <c r="F5" s="138" t="s">
        <v>52</v>
      </c>
      <c r="G5" s="139"/>
      <c r="H5" s="135" t="str">
        <f>IF('参加申込書(NO1~30)'!H5:L5="","",'参加申込書(NO1~30)'!H5:L5)</f>
        <v/>
      </c>
      <c r="I5" s="136"/>
      <c r="J5" s="136"/>
      <c r="K5" s="146"/>
      <c r="L5" s="146"/>
      <c r="M5" s="34" t="s">
        <v>53</v>
      </c>
      <c r="N5" s="35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55" t="s">
        <v>55</v>
      </c>
      <c r="B6" s="156"/>
      <c r="C6" s="7" t="s">
        <v>56</v>
      </c>
      <c r="D6" s="2" t="str">
        <f>IF('参加申込書(NO1~30)'!D6="","",'参加申込書(NO1~30)'!D6)</f>
        <v/>
      </c>
      <c r="E6" s="151" t="str">
        <f>IF('参加申込書(NO1~30)'!E6="","",'参加申込書(NO1~30)'!E6)</f>
        <v/>
      </c>
      <c r="F6" s="151"/>
      <c r="G6" s="151"/>
      <c r="H6" s="151"/>
      <c r="I6" s="151"/>
      <c r="J6" s="152"/>
      <c r="K6" s="150" t="s">
        <v>57</v>
      </c>
      <c r="L6" s="150"/>
      <c r="M6" s="150"/>
      <c r="N6" s="38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57" t="s">
        <v>59</v>
      </c>
      <c r="B7" s="157" t="s">
        <v>60</v>
      </c>
      <c r="C7" s="157"/>
      <c r="D7" s="164" t="s">
        <v>61</v>
      </c>
      <c r="E7" s="165"/>
      <c r="F7" s="140" t="s">
        <v>62</v>
      </c>
      <c r="G7" s="140" t="s">
        <v>63</v>
      </c>
      <c r="H7" s="140"/>
      <c r="I7" s="140"/>
      <c r="J7" s="140"/>
      <c r="K7" s="141"/>
      <c r="L7" s="153" t="s">
        <v>64</v>
      </c>
      <c r="M7" s="153" t="s">
        <v>65</v>
      </c>
      <c r="N7" s="140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57"/>
      <c r="B8" s="157"/>
      <c r="C8" s="157"/>
      <c r="D8" s="166"/>
      <c r="E8" s="167"/>
      <c r="F8" s="140"/>
      <c r="G8" s="140"/>
      <c r="H8" s="140"/>
      <c r="I8" s="140"/>
      <c r="J8" s="140"/>
      <c r="K8" s="141"/>
      <c r="L8" s="154"/>
      <c r="M8" s="154"/>
      <c r="N8" s="140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61</v>
      </c>
      <c r="B9" s="132"/>
      <c r="C9" s="132"/>
      <c r="D9" s="168"/>
      <c r="E9" s="169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7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62</v>
      </c>
      <c r="B10" s="132"/>
      <c r="C10" s="132"/>
      <c r="D10" s="133"/>
      <c r="E10" s="134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7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63</v>
      </c>
      <c r="B11" s="132"/>
      <c r="C11" s="132"/>
      <c r="D11" s="133"/>
      <c r="E11" s="134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7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64</v>
      </c>
      <c r="B12" s="132"/>
      <c r="C12" s="132"/>
      <c r="D12" s="133"/>
      <c r="E12" s="134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7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65</v>
      </c>
      <c r="B13" s="132"/>
      <c r="C13" s="132"/>
      <c r="D13" s="133"/>
      <c r="E13" s="134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7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66</v>
      </c>
      <c r="B14" s="132"/>
      <c r="C14" s="132"/>
      <c r="D14" s="133"/>
      <c r="E14" s="134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7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67</v>
      </c>
      <c r="B15" s="132"/>
      <c r="C15" s="132"/>
      <c r="D15" s="133"/>
      <c r="E15" s="134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7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68</v>
      </c>
      <c r="B16" s="132"/>
      <c r="C16" s="132"/>
      <c r="D16" s="133"/>
      <c r="E16" s="134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7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69</v>
      </c>
      <c r="B17" s="132"/>
      <c r="C17" s="132"/>
      <c r="D17" s="133"/>
      <c r="E17" s="134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7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70</v>
      </c>
      <c r="B18" s="132"/>
      <c r="C18" s="132"/>
      <c r="D18" s="133"/>
      <c r="E18" s="134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7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71</v>
      </c>
      <c r="B19" s="132"/>
      <c r="C19" s="132"/>
      <c r="D19" s="133"/>
      <c r="E19" s="134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7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72</v>
      </c>
      <c r="B20" s="132"/>
      <c r="C20" s="132"/>
      <c r="D20" s="133"/>
      <c r="E20" s="134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7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73</v>
      </c>
      <c r="B21" s="132"/>
      <c r="C21" s="132"/>
      <c r="D21" s="133"/>
      <c r="E21" s="134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7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74</v>
      </c>
      <c r="B22" s="132"/>
      <c r="C22" s="132"/>
      <c r="D22" s="133"/>
      <c r="E22" s="134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7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75</v>
      </c>
      <c r="B23" s="132"/>
      <c r="C23" s="132"/>
      <c r="D23" s="133"/>
      <c r="E23" s="134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7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76</v>
      </c>
      <c r="B24" s="132"/>
      <c r="C24" s="132"/>
      <c r="D24" s="133"/>
      <c r="E24" s="134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7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77</v>
      </c>
      <c r="B25" s="132"/>
      <c r="C25" s="132"/>
      <c r="D25" s="133"/>
      <c r="E25" s="134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7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78</v>
      </c>
      <c r="B26" s="132"/>
      <c r="C26" s="132"/>
      <c r="D26" s="133"/>
      <c r="E26" s="134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7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79</v>
      </c>
      <c r="B27" s="132"/>
      <c r="C27" s="132"/>
      <c r="D27" s="133"/>
      <c r="E27" s="134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7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80</v>
      </c>
      <c r="B28" s="132"/>
      <c r="C28" s="132"/>
      <c r="D28" s="133"/>
      <c r="E28" s="134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7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81</v>
      </c>
      <c r="B29" s="132"/>
      <c r="C29" s="132"/>
      <c r="D29" s="133"/>
      <c r="E29" s="134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7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82</v>
      </c>
      <c r="B30" s="132"/>
      <c r="C30" s="132"/>
      <c r="D30" s="133"/>
      <c r="E30" s="134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7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83</v>
      </c>
      <c r="B31" s="132"/>
      <c r="C31" s="132"/>
      <c r="D31" s="133"/>
      <c r="E31" s="134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7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84</v>
      </c>
      <c r="B32" s="132"/>
      <c r="C32" s="132"/>
      <c r="D32" s="133"/>
      <c r="E32" s="134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7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85</v>
      </c>
      <c r="B33" s="132"/>
      <c r="C33" s="132"/>
      <c r="D33" s="133"/>
      <c r="E33" s="134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7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86</v>
      </c>
      <c r="B34" s="132"/>
      <c r="C34" s="132"/>
      <c r="D34" s="133"/>
      <c r="E34" s="134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7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87</v>
      </c>
      <c r="B35" s="132"/>
      <c r="C35" s="132"/>
      <c r="D35" s="133"/>
      <c r="E35" s="134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7"/>
      <c r="X35">
        <v>180</v>
      </c>
      <c r="Y35">
        <v>75</v>
      </c>
      <c r="AB35">
        <v>31</v>
      </c>
    </row>
    <row r="36" spans="1:28" ht="20.100000000000001" customHeight="1">
      <c r="A36" s="10">
        <v>88</v>
      </c>
      <c r="B36" s="132"/>
      <c r="C36" s="132"/>
      <c r="D36" s="133"/>
      <c r="E36" s="134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7"/>
      <c r="X36">
        <v>181</v>
      </c>
      <c r="Y36">
        <v>76</v>
      </c>
    </row>
    <row r="37" spans="1:28" ht="20.100000000000001" customHeight="1">
      <c r="A37" s="8">
        <v>89</v>
      </c>
      <c r="B37" s="132"/>
      <c r="C37" s="132"/>
      <c r="D37" s="133"/>
      <c r="E37" s="134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7"/>
      <c r="X37">
        <v>182</v>
      </c>
      <c r="Y37">
        <v>77</v>
      </c>
    </row>
    <row r="38" spans="1:28" ht="20.100000000000001" customHeight="1">
      <c r="A38" s="10">
        <v>90</v>
      </c>
      <c r="B38" s="132"/>
      <c r="C38" s="132"/>
      <c r="D38" s="133"/>
      <c r="E38" s="134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7"/>
      <c r="X38">
        <v>183</v>
      </c>
      <c r="Y38">
        <v>78</v>
      </c>
    </row>
    <row r="39" spans="1:28" ht="13.7" customHeight="1">
      <c r="A39" s="174" t="s">
        <v>70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76" t="s">
        <v>71</v>
      </c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X41">
        <v>186</v>
      </c>
      <c r="Y41">
        <v>81</v>
      </c>
    </row>
    <row r="42" spans="1:28">
      <c r="B42" s="176" t="s">
        <v>72</v>
      </c>
      <c r="C42" s="176"/>
      <c r="D42" s="176"/>
      <c r="E42" s="176"/>
      <c r="F42" s="176"/>
      <c r="G42" s="176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77" t="str">
        <f>IF('参加申込書(NO1~30)'!B43="","",'参加申込書(NO1~30)'!B43)</f>
        <v xml:space="preserve">  2026  年　  　月　     日</v>
      </c>
      <c r="C43" s="177"/>
      <c r="D43" s="177"/>
      <c r="E43" s="177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79" t="str">
        <f>'参加申込書(NO31~60)'!E44</f>
        <v/>
      </c>
      <c r="F44" s="179"/>
      <c r="G44" s="179"/>
      <c r="H44" s="180" t="s">
        <v>75</v>
      </c>
      <c r="I44" s="180"/>
      <c r="J44" s="179" t="str">
        <f>'参加申込書(NO31~60)'!J44</f>
        <v/>
      </c>
      <c r="K44" s="179"/>
      <c r="L44" s="179"/>
      <c r="M44" s="179"/>
      <c r="N44" s="5" t="s">
        <v>76</v>
      </c>
      <c r="X44">
        <v>189</v>
      </c>
      <c r="Y44">
        <v>84</v>
      </c>
    </row>
    <row r="45" spans="1:28" ht="13.9" thickBot="1">
      <c r="A45" s="12"/>
      <c r="B45" s="178" t="s">
        <v>77</v>
      </c>
      <c r="C45" s="178"/>
      <c r="D45" s="178"/>
      <c r="E45" s="178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78" t="s">
        <v>79</v>
      </c>
      <c r="C46" s="178"/>
      <c r="D46" s="178"/>
      <c r="E46" s="178"/>
      <c r="F46" s="11"/>
      <c r="G46" s="11"/>
      <c r="H46" s="11"/>
      <c r="I46" s="11"/>
      <c r="J46" s="11"/>
      <c r="K46" s="11"/>
      <c r="L46" s="11"/>
      <c r="M46" s="170" t="s">
        <v>82</v>
      </c>
      <c r="N46" s="171"/>
      <c r="X46">
        <v>191</v>
      </c>
      <c r="Y46">
        <v>86</v>
      </c>
    </row>
    <row r="47" spans="1:28" ht="13.35" customHeight="1" thickBot="1">
      <c r="M47" s="172"/>
      <c r="N47" s="173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A1:N1"/>
    <mergeCell ref="A2:N2"/>
    <mergeCell ref="A3:B3"/>
    <mergeCell ref="C3:E3"/>
    <mergeCell ref="F3:G3"/>
    <mergeCell ref="H3:L3"/>
    <mergeCell ref="A4:B4"/>
    <mergeCell ref="C4:E4"/>
    <mergeCell ref="F4:G4"/>
    <mergeCell ref="H4:N4"/>
    <mergeCell ref="A5:B5"/>
    <mergeCell ref="C5:E5"/>
    <mergeCell ref="F5:G5"/>
    <mergeCell ref="H5:L5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N7:N8"/>
    <mergeCell ref="B9:C9"/>
    <mergeCell ref="D9:E9"/>
    <mergeCell ref="B10:C10"/>
    <mergeCell ref="D10:E10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</mergeCells>
  <phoneticPr fontId="6"/>
  <dataValidations count="9">
    <dataValidation imeMode="halfAlpha" allowBlank="1" showInputMessage="1" showErrorMessage="1" sqref="H9:H38 J9:J38" xr:uid="{00000000-0002-0000-0300-000000000000}"/>
    <dataValidation imeMode="halfAlpha" allowBlank="1" showInputMessage="1" showErrorMessage="1" error="半角で入力して下さい。" prompt="半角で入力して下さい" sqref="D6" xr:uid="{00000000-0002-0000-0300-000001000000}"/>
    <dataValidation type="list" allowBlank="1" showInputMessage="1" showErrorMessage="1" sqref="B9:C38" xr:uid="{00000000-0002-0000-0300-000002000000}">
      <formula1>$V$5:$V$8</formula1>
    </dataValidation>
    <dataValidation type="list" imeMode="halfAlpha" allowBlank="1" showDropDown="1" showInputMessage="1" sqref="N9:N38" xr:uid="{00000000-0002-0000-0300-000003000000}">
      <formula1>$Y$5:$Y$60</formula1>
    </dataValidation>
    <dataValidation type="list" imeMode="halfAlpha" allowBlank="1" showDropDown="1" showInputMessage="1" sqref="L9:L38" xr:uid="{00000000-0002-0000-0300-000004000000}">
      <formula1>$X$5:$X$60</formula1>
    </dataValidation>
    <dataValidation type="list" imeMode="halfAlpha" allowBlank="1" showDropDown="1" showInputMessage="1" showErrorMessage="1" sqref="F9:F38" xr:uid="{00000000-0002-0000-0300-000005000000}">
      <formula1>$W$5:$W$7</formula1>
    </dataValidation>
    <dataValidation type="list" imeMode="halfAlpha" allowBlank="1" showDropDown="1" showInputMessage="1" showErrorMessage="1" sqref="I9:I38" xr:uid="{00000000-0002-0000-0300-000006000000}">
      <formula1>$AA$5:$AA$16</formula1>
    </dataValidation>
    <dataValidation type="list" imeMode="halfAlpha" allowBlank="1" showDropDown="1" showInputMessage="1" showErrorMessage="1" sqref="K9:K38" xr:uid="{00000000-0002-0000-0300-000007000000}">
      <formula1>$AB$5:$AB$35</formula1>
    </dataValidation>
    <dataValidation type="list" allowBlank="1" showDropDown="1" showInputMessage="1" showErrorMessage="1" sqref="G9:G38" xr:uid="{00000000-0002-0000-03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T86"/>
  <sheetViews>
    <sheetView view="pageBreakPreview" zoomScaleNormal="115" zoomScaleSheetLayoutView="100" workbookViewId="0">
      <selection activeCell="B53" sqref="B53:AH65"/>
    </sheetView>
  </sheetViews>
  <sheetFormatPr defaultRowHeight="13.15"/>
  <cols>
    <col min="1" max="1" width="3.85546875" customWidth="1"/>
    <col min="2" max="8" width="2.7109375" customWidth="1"/>
    <col min="9" max="11" width="3.140625" customWidth="1"/>
    <col min="12" max="17" width="2.7109375" customWidth="1"/>
    <col min="18" max="18" width="2.5703125" customWidth="1"/>
    <col min="19" max="25" width="2.7109375" customWidth="1"/>
    <col min="26" max="28" width="3.140625" customWidth="1"/>
    <col min="29" max="34" width="2.7109375" customWidth="1"/>
    <col min="36" max="36" width="8.85546875" hidden="1" customWidth="1"/>
    <col min="37" max="38" width="2.7109375" hidden="1" customWidth="1"/>
    <col min="39" max="43" width="1.42578125" hidden="1" customWidth="1"/>
    <col min="44" max="44" width="2.7109375" hidden="1" customWidth="1"/>
    <col min="45" max="45" width="3.5703125" hidden="1" customWidth="1"/>
    <col min="46" max="46" width="2.7109375" hidden="1" customWidth="1"/>
  </cols>
  <sheetData>
    <row r="1" spans="1:46" ht="21">
      <c r="B1" s="21" t="s">
        <v>83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AA1" s="21"/>
      <c r="AB1" s="21"/>
      <c r="AC1" s="21"/>
      <c r="AD1" s="21"/>
      <c r="AE1" s="21"/>
      <c r="AF1" s="21"/>
      <c r="AG1" s="21"/>
    </row>
    <row r="2" spans="1:46" ht="22.5" customHeight="1">
      <c r="A2" s="22"/>
      <c r="B2" s="181" t="s">
        <v>84</v>
      </c>
      <c r="C2" s="181"/>
      <c r="D2" s="181"/>
      <c r="E2" s="182" t="str">
        <f>IF('参加申込書(NO1~30)'!C3="","",'参加申込書(NO1~30)'!C3)</f>
        <v/>
      </c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71" t="s">
        <v>85</v>
      </c>
      <c r="V2" s="183" t="str">
        <f>IF('参加申込書(NO1~30)'!D6="","",'参加申込書(NO1~30)'!D6)</f>
        <v/>
      </c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</row>
    <row r="3" spans="1:46" ht="22.5" customHeight="1">
      <c r="A3" s="23"/>
      <c r="B3" s="181"/>
      <c r="C3" s="181"/>
      <c r="D3" s="181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98" t="str">
        <f>IF('参加申込書(NO1~30)'!E6="","",'参加申込書(NO1~30)'!E6)</f>
        <v/>
      </c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</row>
    <row r="4" spans="1:46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46">
      <c r="A5" s="26"/>
      <c r="B5" s="184" t="s">
        <v>86</v>
      </c>
      <c r="C5" s="184"/>
      <c r="D5" s="184"/>
      <c r="E5" s="184"/>
      <c r="F5" s="184"/>
      <c r="G5" s="184"/>
      <c r="H5" s="184"/>
      <c r="I5" s="184"/>
      <c r="J5" s="184"/>
      <c r="L5" s="185" t="s">
        <v>87</v>
      </c>
      <c r="M5" s="185"/>
      <c r="N5" s="185"/>
      <c r="O5" s="185"/>
      <c r="P5" s="185"/>
      <c r="Q5" s="185"/>
      <c r="R5" s="185"/>
      <c r="S5" s="185"/>
      <c r="T5" s="185"/>
      <c r="V5" s="186" t="s">
        <v>88</v>
      </c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</row>
    <row r="6" spans="1:46">
      <c r="A6" s="26"/>
      <c r="B6" s="188" t="s">
        <v>89</v>
      </c>
      <c r="C6" s="188"/>
      <c r="D6" s="188"/>
      <c r="E6" s="188"/>
      <c r="F6" s="189" t="str">
        <f>IF('参加申込書(NO1~30)'!N3="","",'参加申込書(NO1~30)'!N3)</f>
        <v/>
      </c>
      <c r="G6" s="189"/>
      <c r="H6" s="189"/>
      <c r="I6" s="189"/>
      <c r="J6" s="189"/>
      <c r="L6" s="185" t="s">
        <v>90</v>
      </c>
      <c r="M6" s="185"/>
      <c r="N6" s="185"/>
      <c r="O6" s="185"/>
      <c r="P6" s="185"/>
      <c r="Q6" s="185"/>
      <c r="R6" s="185"/>
      <c r="S6" s="185"/>
      <c r="T6" s="185"/>
      <c r="V6" s="190"/>
      <c r="W6" s="191" t="s">
        <v>91</v>
      </c>
      <c r="X6" s="192"/>
      <c r="Y6" s="192"/>
      <c r="Z6" s="192"/>
      <c r="AA6" s="192"/>
      <c r="AB6" s="193"/>
      <c r="AC6" s="194" t="s">
        <v>92</v>
      </c>
      <c r="AD6" s="194"/>
      <c r="AE6" s="194"/>
      <c r="AF6" s="194"/>
      <c r="AG6" s="194"/>
      <c r="AH6" s="194"/>
    </row>
    <row r="7" spans="1:46">
      <c r="A7" s="26"/>
      <c r="B7" s="195" t="s">
        <v>93</v>
      </c>
      <c r="C7" s="195"/>
      <c r="D7" s="195"/>
      <c r="E7" s="195"/>
      <c r="F7" s="196" t="str">
        <f>IF('参加申込書(NO1~30)'!H3="","",'参加申込書(NO1~30)'!H3)</f>
        <v/>
      </c>
      <c r="G7" s="196"/>
      <c r="H7" s="196"/>
      <c r="I7" s="196"/>
      <c r="J7" s="196"/>
      <c r="L7" s="197"/>
      <c r="M7" s="197"/>
      <c r="N7" s="197"/>
      <c r="O7" s="197"/>
      <c r="P7" s="197"/>
      <c r="Q7" s="197"/>
      <c r="R7" s="197"/>
      <c r="S7" s="197"/>
      <c r="T7" s="197"/>
      <c r="V7" s="190"/>
      <c r="W7" s="194" t="s">
        <v>94</v>
      </c>
      <c r="X7" s="194"/>
      <c r="Y7" s="194"/>
      <c r="Z7" s="194" t="s">
        <v>95</v>
      </c>
      <c r="AA7" s="194"/>
      <c r="AB7" s="194"/>
      <c r="AC7" s="194" t="s">
        <v>94</v>
      </c>
      <c r="AD7" s="194"/>
      <c r="AE7" s="194"/>
      <c r="AF7" s="194" t="s">
        <v>95</v>
      </c>
      <c r="AG7" s="194"/>
      <c r="AH7" s="194"/>
    </row>
    <row r="8" spans="1:46">
      <c r="A8" s="26"/>
      <c r="B8" s="195" t="s">
        <v>96</v>
      </c>
      <c r="C8" s="195"/>
      <c r="D8" s="195"/>
      <c r="E8" s="195"/>
      <c r="F8" s="196" t="str">
        <f>IF('参加申込書(NO1~30)'!C4="","",'参加申込書(NO1~30)'!C4)</f>
        <v/>
      </c>
      <c r="G8" s="196"/>
      <c r="H8" s="196"/>
      <c r="I8" s="196"/>
      <c r="J8" s="196"/>
      <c r="L8" s="199"/>
      <c r="M8" s="199"/>
      <c r="N8" s="199"/>
      <c r="O8" s="199"/>
      <c r="P8" s="199"/>
      <c r="Q8" s="199"/>
      <c r="R8" s="199"/>
      <c r="S8" s="199"/>
      <c r="T8" s="199"/>
      <c r="V8" s="200" t="s">
        <v>97</v>
      </c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</row>
    <row r="9" spans="1:46">
      <c r="A9" s="26"/>
      <c r="B9" s="195" t="s">
        <v>96</v>
      </c>
      <c r="C9" s="195"/>
      <c r="D9" s="195"/>
      <c r="E9" s="195"/>
      <c r="F9" s="196" t="str">
        <f>IF('参加申込書(NO1~30)'!H4="","",'参加申込書(NO1~30)'!H4)</f>
        <v/>
      </c>
      <c r="G9" s="196"/>
      <c r="H9" s="196"/>
      <c r="I9" s="196"/>
      <c r="J9" s="196"/>
      <c r="L9" s="199"/>
      <c r="M9" s="199"/>
      <c r="N9" s="199"/>
      <c r="O9" s="199"/>
      <c r="P9" s="199"/>
      <c r="Q9" s="199"/>
      <c r="R9" s="199"/>
      <c r="S9" s="199"/>
      <c r="T9" s="199"/>
      <c r="V9" s="200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46">
      <c r="A10" s="26"/>
      <c r="B10" s="195" t="s">
        <v>96</v>
      </c>
      <c r="C10" s="195"/>
      <c r="D10" s="195"/>
      <c r="E10" s="195"/>
      <c r="F10" s="196" t="str">
        <f>IF('参加申込書(NO1~30)'!C5="","",'参加申込書(NO1~30)'!C5)</f>
        <v/>
      </c>
      <c r="G10" s="196"/>
      <c r="H10" s="196"/>
      <c r="I10" s="196"/>
      <c r="J10" s="196"/>
      <c r="L10" s="199"/>
      <c r="M10" s="199"/>
      <c r="N10" s="199"/>
      <c r="O10" s="199"/>
      <c r="P10" s="199"/>
      <c r="Q10" s="199"/>
      <c r="R10" s="199"/>
      <c r="S10" s="199"/>
      <c r="T10" s="199"/>
      <c r="V10" s="200" t="s">
        <v>98</v>
      </c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46">
      <c r="A11" s="26"/>
      <c r="B11" s="195" t="s">
        <v>99</v>
      </c>
      <c r="C11" s="195"/>
      <c r="D11" s="195"/>
      <c r="E11" s="195"/>
      <c r="F11" s="196" t="str">
        <f>IF('参加申込書(NO1~30)'!H5="","",'参加申込書(NO1~30)'!H5)</f>
        <v/>
      </c>
      <c r="G11" s="196"/>
      <c r="H11" s="196"/>
      <c r="I11" s="196"/>
      <c r="J11" s="196"/>
      <c r="L11" s="199"/>
      <c r="M11" s="199"/>
      <c r="N11" s="199"/>
      <c r="O11" s="199"/>
      <c r="P11" s="199"/>
      <c r="Q11" s="199"/>
      <c r="R11" s="199"/>
      <c r="S11" s="199"/>
      <c r="T11" s="199"/>
      <c r="V11" s="200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</row>
    <row r="12" spans="1:46">
      <c r="A12" s="26"/>
      <c r="B12" s="188" t="s">
        <v>99</v>
      </c>
      <c r="C12" s="188"/>
      <c r="D12" s="188"/>
      <c r="E12" s="188"/>
      <c r="F12" s="196" t="str">
        <f>IF('参加申込書(NO1~30)'!N5="","",'参加申込書(NO1~30)'!N5)</f>
        <v/>
      </c>
      <c r="G12" s="196"/>
      <c r="H12" s="196"/>
      <c r="I12" s="196"/>
      <c r="J12" s="196"/>
      <c r="L12" s="199"/>
      <c r="M12" s="199"/>
      <c r="N12" s="199"/>
      <c r="O12" s="199"/>
      <c r="P12" s="199"/>
      <c r="Q12" s="199"/>
      <c r="R12" s="199"/>
      <c r="S12" s="199"/>
      <c r="T12" s="199"/>
      <c r="V12" s="200" t="s">
        <v>100</v>
      </c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</row>
    <row r="13" spans="1:46">
      <c r="A13" s="26"/>
      <c r="B13" s="27"/>
      <c r="C13" s="27"/>
      <c r="D13" s="28"/>
      <c r="E13" s="28"/>
      <c r="L13" s="199"/>
      <c r="M13" s="199"/>
      <c r="N13" s="199"/>
      <c r="O13" s="199"/>
      <c r="P13" s="199"/>
      <c r="Q13" s="199"/>
      <c r="R13" s="199"/>
      <c r="S13" s="199"/>
      <c r="T13" s="199"/>
      <c r="V13" s="200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</row>
    <row r="14" spans="1:46">
      <c r="A14" s="23"/>
      <c r="B14" s="23" t="s">
        <v>101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46" ht="17.45" customHeight="1">
      <c r="A15" s="23"/>
      <c r="B15" s="205" t="s">
        <v>102</v>
      </c>
      <c r="C15" s="206" t="s">
        <v>103</v>
      </c>
      <c r="D15" s="207" t="s">
        <v>104</v>
      </c>
      <c r="E15" s="207"/>
      <c r="F15" s="207"/>
      <c r="G15" s="207"/>
      <c r="H15" s="207"/>
      <c r="I15" s="208" t="s">
        <v>105</v>
      </c>
      <c r="J15" s="209" t="s">
        <v>106</v>
      </c>
      <c r="K15" s="209" t="s">
        <v>107</v>
      </c>
      <c r="L15" s="209" t="s">
        <v>108</v>
      </c>
      <c r="M15" s="208"/>
      <c r="N15" s="208"/>
      <c r="O15" s="208"/>
      <c r="P15" s="208"/>
      <c r="Q15" s="208"/>
      <c r="S15" s="205" t="s">
        <v>102</v>
      </c>
      <c r="T15" s="206" t="s">
        <v>103</v>
      </c>
      <c r="U15" s="207" t="s">
        <v>104</v>
      </c>
      <c r="V15" s="207"/>
      <c r="W15" s="207"/>
      <c r="X15" s="207"/>
      <c r="Y15" s="207"/>
      <c r="Z15" s="208" t="s">
        <v>105</v>
      </c>
      <c r="AA15" s="209" t="s">
        <v>106</v>
      </c>
      <c r="AB15" s="209" t="s">
        <v>107</v>
      </c>
      <c r="AC15" s="209" t="s">
        <v>108</v>
      </c>
      <c r="AD15" s="208"/>
      <c r="AE15" s="208"/>
      <c r="AF15" s="208"/>
      <c r="AG15" s="208"/>
      <c r="AH15" s="208"/>
      <c r="AK15" s="205" t="s">
        <v>102</v>
      </c>
      <c r="AL15" s="206" t="s">
        <v>103</v>
      </c>
      <c r="AM15" s="207" t="s">
        <v>104</v>
      </c>
      <c r="AN15" s="207"/>
      <c r="AO15" s="207"/>
      <c r="AP15" s="207"/>
      <c r="AQ15" s="207"/>
      <c r="AR15" s="208" t="s">
        <v>105</v>
      </c>
      <c r="AS15" s="209" t="s">
        <v>106</v>
      </c>
      <c r="AT15" s="209" t="s">
        <v>107</v>
      </c>
    </row>
    <row r="16" spans="1:46">
      <c r="A16" s="23"/>
      <c r="B16" s="416"/>
      <c r="C16" s="206"/>
      <c r="D16" s="207"/>
      <c r="E16" s="207"/>
      <c r="F16" s="207"/>
      <c r="G16" s="207"/>
      <c r="H16" s="207"/>
      <c r="I16" s="417"/>
      <c r="J16" s="208"/>
      <c r="K16" s="208"/>
      <c r="L16" s="207" t="s">
        <v>109</v>
      </c>
      <c r="M16" s="207"/>
      <c r="N16" s="207"/>
      <c r="O16" s="207" t="s">
        <v>110</v>
      </c>
      <c r="P16" s="207"/>
      <c r="Q16" s="207"/>
      <c r="S16" s="416"/>
      <c r="T16" s="206"/>
      <c r="U16" s="207"/>
      <c r="V16" s="207"/>
      <c r="W16" s="207"/>
      <c r="X16" s="207"/>
      <c r="Y16" s="207"/>
      <c r="Z16" s="417"/>
      <c r="AA16" s="208"/>
      <c r="AB16" s="208"/>
      <c r="AC16" s="207" t="s">
        <v>109</v>
      </c>
      <c r="AD16" s="207"/>
      <c r="AE16" s="207"/>
      <c r="AF16" s="207" t="s">
        <v>110</v>
      </c>
      <c r="AG16" s="207"/>
      <c r="AH16" s="207"/>
      <c r="AK16" s="416"/>
      <c r="AL16" s="206"/>
      <c r="AM16" s="207"/>
      <c r="AN16" s="207"/>
      <c r="AO16" s="207"/>
      <c r="AP16" s="207"/>
      <c r="AQ16" s="207"/>
      <c r="AR16" s="417"/>
      <c r="AS16" s="208"/>
      <c r="AT16" s="208"/>
    </row>
    <row r="17" spans="1:46" ht="12" customHeight="1">
      <c r="A17" s="23"/>
      <c r="B17" s="29">
        <v>1</v>
      </c>
      <c r="C17" s="30">
        <f>VLOOKUP(B17,'参加申込書(NO1~30)'!$A$9:$N$38,2,FALSE)</f>
        <v>0</v>
      </c>
      <c r="D17" s="203">
        <f>VLOOKUP(B17,'参加申込書(NO1~30)'!$A$9:$N$38,4,FALSE)</f>
        <v>0</v>
      </c>
      <c r="E17" s="195"/>
      <c r="F17" s="195"/>
      <c r="G17" s="195"/>
      <c r="H17" s="204"/>
      <c r="I17" s="30">
        <f>VLOOKUP(B17,'参加申込書(NO1~30)'!$A$9:$N$38,6,FALSE)</f>
        <v>0</v>
      </c>
      <c r="J17" s="31">
        <f>VLOOKUP(B17,'参加申込書(NO1~30)'!$A$9:$N$38,12,FALSE)</f>
        <v>0</v>
      </c>
      <c r="K17" s="31">
        <f>VLOOKUP(B17,'参加申込書(NO1~30)'!$A$9:$N$38,13,FALSE)</f>
        <v>0</v>
      </c>
      <c r="L17" s="202"/>
      <c r="M17" s="202"/>
      <c r="N17" s="202"/>
      <c r="O17" s="202"/>
      <c r="P17" s="202"/>
      <c r="Q17" s="202"/>
      <c r="S17" s="29">
        <v>36</v>
      </c>
      <c r="T17" s="30">
        <f>VLOOKUP(S17,'参加申込書(NO31~60)'!$A$9:$N$38,2,FALSE)</f>
        <v>0</v>
      </c>
      <c r="U17" s="203">
        <f>VLOOKUP(S17,'参加申込書(NO31~60)'!$A$9:$N$38,4,FALSE)</f>
        <v>0</v>
      </c>
      <c r="V17" s="195"/>
      <c r="W17" s="195"/>
      <c r="X17" s="195"/>
      <c r="Y17" s="204"/>
      <c r="Z17" s="30">
        <f>VLOOKUP(S17,'参加申込書(NO31~60)'!$A$9:$N$38,6,FALSE)</f>
        <v>0</v>
      </c>
      <c r="AA17" s="31">
        <f>VLOOKUP(S17,'参加申込書(NO31~60)'!$A$9:$N$38,12,FALSE)</f>
        <v>0</v>
      </c>
      <c r="AB17" s="31">
        <f>VLOOKUP(S17,'参加申込書(NO31~60)'!$A$9:$N$38,13,FALSE)</f>
        <v>0</v>
      </c>
      <c r="AC17" s="202"/>
      <c r="AD17" s="202"/>
      <c r="AE17" s="202"/>
      <c r="AF17" s="202"/>
      <c r="AG17" s="202"/>
      <c r="AH17" s="202"/>
      <c r="AK17">
        <f>B17</f>
        <v>1</v>
      </c>
      <c r="AL17">
        <f t="shared" ref="AL17:AS17" si="0">C17</f>
        <v>0</v>
      </c>
      <c r="AM17">
        <f t="shared" si="0"/>
        <v>0</v>
      </c>
      <c r="AN17">
        <f t="shared" si="0"/>
        <v>0</v>
      </c>
      <c r="AO17">
        <f t="shared" si="0"/>
        <v>0</v>
      </c>
      <c r="AP17">
        <f t="shared" si="0"/>
        <v>0</v>
      </c>
      <c r="AQ17">
        <f t="shared" si="0"/>
        <v>0</v>
      </c>
      <c r="AR17">
        <f t="shared" si="0"/>
        <v>0</v>
      </c>
      <c r="AS17">
        <f t="shared" si="0"/>
        <v>0</v>
      </c>
      <c r="AT17">
        <f>K17</f>
        <v>0</v>
      </c>
    </row>
    <row r="18" spans="1:46" ht="12" customHeight="1">
      <c r="A18" s="23"/>
      <c r="B18" s="29">
        <v>2</v>
      </c>
      <c r="C18" s="30">
        <f>VLOOKUP(B18,'参加申込書(NO1~30)'!$A$9:$N$38,2,FALSE)</f>
        <v>0</v>
      </c>
      <c r="D18" s="203">
        <f>VLOOKUP(B18,'参加申込書(NO1~30)'!$A$9:$N$38,4,FALSE)</f>
        <v>0</v>
      </c>
      <c r="E18" s="195"/>
      <c r="F18" s="195"/>
      <c r="G18" s="195"/>
      <c r="H18" s="204"/>
      <c r="I18" s="30">
        <f>VLOOKUP(B18,'参加申込書(NO1~30)'!$A$9:$N$38,6,FALSE)</f>
        <v>0</v>
      </c>
      <c r="J18" s="31">
        <f>VLOOKUP(B18,'参加申込書(NO1~30)'!$A$9:$N$38,12,FALSE)</f>
        <v>0</v>
      </c>
      <c r="K18" s="31">
        <f>VLOOKUP(B18,'参加申込書(NO1~30)'!$A$9:$N$38,13,FALSE)</f>
        <v>0</v>
      </c>
      <c r="L18" s="202"/>
      <c r="M18" s="202"/>
      <c r="N18" s="202"/>
      <c r="O18" s="202"/>
      <c r="P18" s="202"/>
      <c r="Q18" s="202"/>
      <c r="S18" s="29">
        <v>37</v>
      </c>
      <c r="T18" s="30">
        <f>VLOOKUP(S18,'参加申込書(NO31~60)'!$A$9:$N$38,2,FALSE)</f>
        <v>0</v>
      </c>
      <c r="U18" s="203">
        <f>VLOOKUP(S18,'参加申込書(NO31~60)'!$A$9:$N$38,4,FALSE)</f>
        <v>0</v>
      </c>
      <c r="V18" s="195"/>
      <c r="W18" s="195"/>
      <c r="X18" s="195"/>
      <c r="Y18" s="204"/>
      <c r="Z18" s="30">
        <f>VLOOKUP(S18,'参加申込書(NO31~60)'!$A$9:$N$38,6,FALSE)</f>
        <v>0</v>
      </c>
      <c r="AA18" s="31">
        <f>VLOOKUP(S18,'参加申込書(NO31~60)'!$A$9:$N$38,12,FALSE)</f>
        <v>0</v>
      </c>
      <c r="AB18" s="31">
        <f>VLOOKUP(S18,'参加申込書(NO31~60)'!$A$9:$N$38,13,FALSE)</f>
        <v>0</v>
      </c>
      <c r="AC18" s="202"/>
      <c r="AD18" s="202"/>
      <c r="AE18" s="202"/>
      <c r="AF18" s="202"/>
      <c r="AG18" s="202"/>
      <c r="AH18" s="202"/>
      <c r="AK18">
        <f t="shared" ref="AK18:AK51" si="1">B18</f>
        <v>2</v>
      </c>
      <c r="AL18">
        <f t="shared" ref="AL18:AL51" si="2">C18</f>
        <v>0</v>
      </c>
      <c r="AM18">
        <f t="shared" ref="AM18:AM51" si="3">D18</f>
        <v>0</v>
      </c>
      <c r="AN18">
        <f t="shared" ref="AN18:AN51" si="4">E18</f>
        <v>0</v>
      </c>
      <c r="AO18">
        <f t="shared" ref="AO18:AO51" si="5">F18</f>
        <v>0</v>
      </c>
      <c r="AP18">
        <f t="shared" ref="AP18:AP51" si="6">G18</f>
        <v>0</v>
      </c>
      <c r="AQ18">
        <f t="shared" ref="AQ18:AQ51" si="7">H18</f>
        <v>0</v>
      </c>
      <c r="AR18">
        <f t="shared" ref="AR18:AR51" si="8">I18</f>
        <v>0</v>
      </c>
      <c r="AS18">
        <f t="shared" ref="AS18:AS51" si="9">J18</f>
        <v>0</v>
      </c>
      <c r="AT18">
        <f t="shared" ref="AT18:AT51" si="10">K18</f>
        <v>0</v>
      </c>
    </row>
    <row r="19" spans="1:46" ht="12" customHeight="1">
      <c r="A19" s="23"/>
      <c r="B19" s="29">
        <v>3</v>
      </c>
      <c r="C19" s="30">
        <f>VLOOKUP(B19,'参加申込書(NO1~30)'!$A$9:$N$38,2,FALSE)</f>
        <v>0</v>
      </c>
      <c r="D19" s="203">
        <f>VLOOKUP(B19,'参加申込書(NO1~30)'!$A$9:$N$38,4,FALSE)</f>
        <v>0</v>
      </c>
      <c r="E19" s="195"/>
      <c r="F19" s="195"/>
      <c r="G19" s="195"/>
      <c r="H19" s="204"/>
      <c r="I19" s="30">
        <f>VLOOKUP(B19,'参加申込書(NO1~30)'!$A$9:$N$38,6,FALSE)</f>
        <v>0</v>
      </c>
      <c r="J19" s="31">
        <f>VLOOKUP(B19,'参加申込書(NO1~30)'!$A$9:$N$38,12,FALSE)</f>
        <v>0</v>
      </c>
      <c r="K19" s="31">
        <f>VLOOKUP(B19,'参加申込書(NO1~30)'!$A$9:$N$38,13,FALSE)</f>
        <v>0</v>
      </c>
      <c r="L19" s="202"/>
      <c r="M19" s="202"/>
      <c r="N19" s="202"/>
      <c r="O19" s="202"/>
      <c r="P19" s="202"/>
      <c r="Q19" s="202"/>
      <c r="S19" s="29">
        <v>38</v>
      </c>
      <c r="T19" s="30">
        <f>VLOOKUP(S19,'参加申込書(NO31~60)'!$A$9:$N$38,2,FALSE)</f>
        <v>0</v>
      </c>
      <c r="U19" s="203">
        <f>VLOOKUP(S19,'参加申込書(NO31~60)'!$A$9:$N$38,4,FALSE)</f>
        <v>0</v>
      </c>
      <c r="V19" s="195"/>
      <c r="W19" s="195"/>
      <c r="X19" s="195"/>
      <c r="Y19" s="204"/>
      <c r="Z19" s="30">
        <f>VLOOKUP(S19,'参加申込書(NO31~60)'!$A$9:$N$38,6,FALSE)</f>
        <v>0</v>
      </c>
      <c r="AA19" s="31">
        <f>VLOOKUP(S19,'参加申込書(NO31~60)'!$A$9:$N$38,12,FALSE)</f>
        <v>0</v>
      </c>
      <c r="AB19" s="31">
        <f>VLOOKUP(S19,'参加申込書(NO31~60)'!$A$9:$N$38,13,FALSE)</f>
        <v>0</v>
      </c>
      <c r="AC19" s="202"/>
      <c r="AD19" s="202"/>
      <c r="AE19" s="202"/>
      <c r="AF19" s="202"/>
      <c r="AG19" s="202"/>
      <c r="AH19" s="202"/>
      <c r="AK19">
        <f t="shared" si="1"/>
        <v>3</v>
      </c>
      <c r="AL19">
        <f t="shared" si="2"/>
        <v>0</v>
      </c>
      <c r="AM19">
        <f t="shared" si="3"/>
        <v>0</v>
      </c>
      <c r="AN19">
        <f t="shared" si="4"/>
        <v>0</v>
      </c>
      <c r="AO19">
        <f t="shared" si="5"/>
        <v>0</v>
      </c>
      <c r="AP19">
        <f t="shared" si="6"/>
        <v>0</v>
      </c>
      <c r="AQ19">
        <f t="shared" si="7"/>
        <v>0</v>
      </c>
      <c r="AR19">
        <f t="shared" si="8"/>
        <v>0</v>
      </c>
      <c r="AS19">
        <f t="shared" si="9"/>
        <v>0</v>
      </c>
      <c r="AT19">
        <f t="shared" si="10"/>
        <v>0</v>
      </c>
    </row>
    <row r="20" spans="1:46" ht="12" customHeight="1">
      <c r="A20" s="23"/>
      <c r="B20" s="29">
        <v>4</v>
      </c>
      <c r="C20" s="30">
        <f>VLOOKUP(B20,'参加申込書(NO1~30)'!$A$9:$N$38,2,FALSE)</f>
        <v>0</v>
      </c>
      <c r="D20" s="203">
        <f>VLOOKUP(B20,'参加申込書(NO1~30)'!$A$9:$N$38,4,FALSE)</f>
        <v>0</v>
      </c>
      <c r="E20" s="195"/>
      <c r="F20" s="195"/>
      <c r="G20" s="195"/>
      <c r="H20" s="204"/>
      <c r="I20" s="30">
        <f>VLOOKUP(B20,'参加申込書(NO1~30)'!$A$9:$N$38,6,FALSE)</f>
        <v>0</v>
      </c>
      <c r="J20" s="31">
        <f>VLOOKUP(B20,'参加申込書(NO1~30)'!$A$9:$N$38,12,FALSE)</f>
        <v>0</v>
      </c>
      <c r="K20" s="31">
        <f>VLOOKUP(B20,'参加申込書(NO1~30)'!$A$9:$N$38,13,FALSE)</f>
        <v>0</v>
      </c>
      <c r="L20" s="202"/>
      <c r="M20" s="202"/>
      <c r="N20" s="202"/>
      <c r="O20" s="202"/>
      <c r="P20" s="202"/>
      <c r="Q20" s="202"/>
      <c r="S20" s="29">
        <v>39</v>
      </c>
      <c r="T20" s="30">
        <f>VLOOKUP(S20,'参加申込書(NO31~60)'!$A$9:$N$38,2,FALSE)</f>
        <v>0</v>
      </c>
      <c r="U20" s="203">
        <f>VLOOKUP(S20,'参加申込書(NO31~60)'!$A$9:$N$38,4,FALSE)</f>
        <v>0</v>
      </c>
      <c r="V20" s="195"/>
      <c r="W20" s="195"/>
      <c r="X20" s="195"/>
      <c r="Y20" s="204"/>
      <c r="Z20" s="30">
        <f>VLOOKUP(S20,'参加申込書(NO31~60)'!$A$9:$N$38,6,FALSE)</f>
        <v>0</v>
      </c>
      <c r="AA20" s="31">
        <f>VLOOKUP(S20,'参加申込書(NO31~60)'!$A$9:$N$38,12,FALSE)</f>
        <v>0</v>
      </c>
      <c r="AB20" s="31">
        <f>VLOOKUP(S20,'参加申込書(NO31~60)'!$A$9:$N$38,13,FALSE)</f>
        <v>0</v>
      </c>
      <c r="AC20" s="202"/>
      <c r="AD20" s="202"/>
      <c r="AE20" s="202"/>
      <c r="AF20" s="202"/>
      <c r="AG20" s="202"/>
      <c r="AH20" s="202"/>
      <c r="AK20">
        <f t="shared" si="1"/>
        <v>4</v>
      </c>
      <c r="AL20">
        <f t="shared" si="2"/>
        <v>0</v>
      </c>
      <c r="AM20">
        <f t="shared" si="3"/>
        <v>0</v>
      </c>
      <c r="AN20">
        <f t="shared" si="4"/>
        <v>0</v>
      </c>
      <c r="AO20">
        <f t="shared" si="5"/>
        <v>0</v>
      </c>
      <c r="AP20">
        <f t="shared" si="6"/>
        <v>0</v>
      </c>
      <c r="AQ20">
        <f t="shared" si="7"/>
        <v>0</v>
      </c>
      <c r="AR20">
        <f t="shared" si="8"/>
        <v>0</v>
      </c>
      <c r="AS20">
        <f t="shared" si="9"/>
        <v>0</v>
      </c>
      <c r="AT20">
        <f t="shared" si="10"/>
        <v>0</v>
      </c>
    </row>
    <row r="21" spans="1:46" ht="12" customHeight="1">
      <c r="A21" s="23"/>
      <c r="B21" s="29">
        <v>5</v>
      </c>
      <c r="C21" s="30">
        <f>VLOOKUP(B21,'参加申込書(NO1~30)'!$A$9:$N$38,2,FALSE)</f>
        <v>0</v>
      </c>
      <c r="D21" s="203">
        <f>VLOOKUP(B21,'参加申込書(NO1~30)'!$A$9:$N$38,4,FALSE)</f>
        <v>0</v>
      </c>
      <c r="E21" s="195"/>
      <c r="F21" s="195"/>
      <c r="G21" s="195"/>
      <c r="H21" s="204"/>
      <c r="I21" s="30">
        <f>VLOOKUP(B21,'参加申込書(NO1~30)'!$A$9:$N$38,6,FALSE)</f>
        <v>0</v>
      </c>
      <c r="J21" s="31">
        <f>VLOOKUP(B21,'参加申込書(NO1~30)'!$A$9:$N$38,12,FALSE)</f>
        <v>0</v>
      </c>
      <c r="K21" s="31">
        <f>VLOOKUP(B21,'参加申込書(NO1~30)'!$A$9:$N$38,13,FALSE)</f>
        <v>0</v>
      </c>
      <c r="L21" s="202"/>
      <c r="M21" s="202"/>
      <c r="N21" s="202"/>
      <c r="O21" s="202"/>
      <c r="P21" s="202"/>
      <c r="Q21" s="202"/>
      <c r="S21" s="29">
        <v>40</v>
      </c>
      <c r="T21" s="30">
        <f>VLOOKUP(S21,'参加申込書(NO31~60)'!$A$9:$N$38,2,FALSE)</f>
        <v>0</v>
      </c>
      <c r="U21" s="203">
        <f>VLOOKUP(S21,'参加申込書(NO31~60)'!$A$9:$N$38,4,FALSE)</f>
        <v>0</v>
      </c>
      <c r="V21" s="195"/>
      <c r="W21" s="195"/>
      <c r="X21" s="195"/>
      <c r="Y21" s="204"/>
      <c r="Z21" s="30">
        <f>VLOOKUP(S21,'参加申込書(NO31~60)'!$A$9:$N$38,6,FALSE)</f>
        <v>0</v>
      </c>
      <c r="AA21" s="31">
        <f>VLOOKUP(S21,'参加申込書(NO31~60)'!$A$9:$N$38,12,FALSE)</f>
        <v>0</v>
      </c>
      <c r="AB21" s="31">
        <f>VLOOKUP(S21,'参加申込書(NO31~60)'!$A$9:$N$38,13,FALSE)</f>
        <v>0</v>
      </c>
      <c r="AC21" s="202"/>
      <c r="AD21" s="202"/>
      <c r="AE21" s="202"/>
      <c r="AF21" s="202"/>
      <c r="AG21" s="202"/>
      <c r="AH21" s="202"/>
      <c r="AK21">
        <f t="shared" si="1"/>
        <v>5</v>
      </c>
      <c r="AL21">
        <f t="shared" si="2"/>
        <v>0</v>
      </c>
      <c r="AM21">
        <f t="shared" si="3"/>
        <v>0</v>
      </c>
      <c r="AN21">
        <f t="shared" si="4"/>
        <v>0</v>
      </c>
      <c r="AO21">
        <f t="shared" si="5"/>
        <v>0</v>
      </c>
      <c r="AP21">
        <f t="shared" si="6"/>
        <v>0</v>
      </c>
      <c r="AQ21">
        <f t="shared" si="7"/>
        <v>0</v>
      </c>
      <c r="AR21">
        <f t="shared" si="8"/>
        <v>0</v>
      </c>
      <c r="AS21">
        <f t="shared" si="9"/>
        <v>0</v>
      </c>
      <c r="AT21">
        <f t="shared" si="10"/>
        <v>0</v>
      </c>
    </row>
    <row r="22" spans="1:46" ht="12" customHeight="1">
      <c r="A22" s="23"/>
      <c r="B22" s="29">
        <v>6</v>
      </c>
      <c r="C22" s="30">
        <f>VLOOKUP(B22,'参加申込書(NO1~30)'!$A$9:$N$38,2,FALSE)</f>
        <v>0</v>
      </c>
      <c r="D22" s="203">
        <f>VLOOKUP(B22,'参加申込書(NO1~30)'!$A$9:$N$38,4,FALSE)</f>
        <v>0</v>
      </c>
      <c r="E22" s="195"/>
      <c r="F22" s="195"/>
      <c r="G22" s="195"/>
      <c r="H22" s="204"/>
      <c r="I22" s="30">
        <f>VLOOKUP(B22,'参加申込書(NO1~30)'!$A$9:$N$38,6,FALSE)</f>
        <v>0</v>
      </c>
      <c r="J22" s="31">
        <f>VLOOKUP(B22,'参加申込書(NO1~30)'!$A$9:$N$38,12,FALSE)</f>
        <v>0</v>
      </c>
      <c r="K22" s="31">
        <f>VLOOKUP(B22,'参加申込書(NO1~30)'!$A$9:$N$38,13,FALSE)</f>
        <v>0</v>
      </c>
      <c r="L22" s="202"/>
      <c r="M22" s="202"/>
      <c r="N22" s="202"/>
      <c r="O22" s="202"/>
      <c r="P22" s="202"/>
      <c r="Q22" s="202"/>
      <c r="S22" s="29">
        <v>41</v>
      </c>
      <c r="T22" s="30">
        <f>VLOOKUP(S22,'参加申込書(NO31~60)'!$A$9:$N$38,2,FALSE)</f>
        <v>0</v>
      </c>
      <c r="U22" s="203">
        <f>VLOOKUP(S22,'参加申込書(NO31~60)'!$A$9:$N$38,4,FALSE)</f>
        <v>0</v>
      </c>
      <c r="V22" s="195"/>
      <c r="W22" s="195"/>
      <c r="X22" s="195"/>
      <c r="Y22" s="204"/>
      <c r="Z22" s="30">
        <f>VLOOKUP(S22,'参加申込書(NO31~60)'!$A$9:$N$38,6,FALSE)</f>
        <v>0</v>
      </c>
      <c r="AA22" s="31">
        <f>VLOOKUP(S22,'参加申込書(NO31~60)'!$A$9:$N$38,12,FALSE)</f>
        <v>0</v>
      </c>
      <c r="AB22" s="31">
        <f>VLOOKUP(S22,'参加申込書(NO31~60)'!$A$9:$N$38,13,FALSE)</f>
        <v>0</v>
      </c>
      <c r="AC22" s="202"/>
      <c r="AD22" s="202"/>
      <c r="AE22" s="202"/>
      <c r="AF22" s="202"/>
      <c r="AG22" s="202"/>
      <c r="AH22" s="202"/>
      <c r="AK22">
        <f t="shared" si="1"/>
        <v>6</v>
      </c>
      <c r="AL22">
        <f t="shared" si="2"/>
        <v>0</v>
      </c>
      <c r="AM22">
        <f t="shared" si="3"/>
        <v>0</v>
      </c>
      <c r="AN22">
        <f t="shared" si="4"/>
        <v>0</v>
      </c>
      <c r="AO22">
        <f t="shared" si="5"/>
        <v>0</v>
      </c>
      <c r="AP22">
        <f t="shared" si="6"/>
        <v>0</v>
      </c>
      <c r="AQ22">
        <f t="shared" si="7"/>
        <v>0</v>
      </c>
      <c r="AR22">
        <f t="shared" si="8"/>
        <v>0</v>
      </c>
      <c r="AS22">
        <f t="shared" si="9"/>
        <v>0</v>
      </c>
      <c r="AT22">
        <f t="shared" si="10"/>
        <v>0</v>
      </c>
    </row>
    <row r="23" spans="1:46" ht="12" customHeight="1">
      <c r="A23" s="23"/>
      <c r="B23" s="29">
        <v>7</v>
      </c>
      <c r="C23" s="30">
        <f>VLOOKUP(B23,'参加申込書(NO1~30)'!$A$9:$N$38,2,FALSE)</f>
        <v>0</v>
      </c>
      <c r="D23" s="203">
        <f>VLOOKUP(B23,'参加申込書(NO1~30)'!$A$9:$N$38,4,FALSE)</f>
        <v>0</v>
      </c>
      <c r="E23" s="195"/>
      <c r="F23" s="195"/>
      <c r="G23" s="195"/>
      <c r="H23" s="204"/>
      <c r="I23" s="30">
        <f>VLOOKUP(B23,'参加申込書(NO1~30)'!$A$9:$N$38,6,FALSE)</f>
        <v>0</v>
      </c>
      <c r="J23" s="31">
        <f>VLOOKUP(B23,'参加申込書(NO1~30)'!$A$9:$N$38,12,FALSE)</f>
        <v>0</v>
      </c>
      <c r="K23" s="31">
        <f>VLOOKUP(B23,'参加申込書(NO1~30)'!$A$9:$N$38,13,FALSE)</f>
        <v>0</v>
      </c>
      <c r="L23" s="202"/>
      <c r="M23" s="202"/>
      <c r="N23" s="202"/>
      <c r="O23" s="202"/>
      <c r="P23" s="202"/>
      <c r="Q23" s="202"/>
      <c r="S23" s="29">
        <v>42</v>
      </c>
      <c r="T23" s="30">
        <f>VLOOKUP(S23,'参加申込書(NO31~60)'!$A$9:$N$38,2,FALSE)</f>
        <v>0</v>
      </c>
      <c r="U23" s="203">
        <f>VLOOKUP(S23,'参加申込書(NO31~60)'!$A$9:$N$38,4,FALSE)</f>
        <v>0</v>
      </c>
      <c r="V23" s="195"/>
      <c r="W23" s="195"/>
      <c r="X23" s="195"/>
      <c r="Y23" s="204"/>
      <c r="Z23" s="30">
        <f>VLOOKUP(S23,'参加申込書(NO31~60)'!$A$9:$N$38,6,FALSE)</f>
        <v>0</v>
      </c>
      <c r="AA23" s="31">
        <f>VLOOKUP(S23,'参加申込書(NO31~60)'!$A$9:$N$38,12,FALSE)</f>
        <v>0</v>
      </c>
      <c r="AB23" s="31">
        <f>VLOOKUP(S23,'参加申込書(NO31~60)'!$A$9:$N$38,13,FALSE)</f>
        <v>0</v>
      </c>
      <c r="AC23" s="202"/>
      <c r="AD23" s="202"/>
      <c r="AE23" s="202"/>
      <c r="AF23" s="202"/>
      <c r="AG23" s="202"/>
      <c r="AH23" s="202"/>
      <c r="AK23">
        <f t="shared" si="1"/>
        <v>7</v>
      </c>
      <c r="AL23">
        <f t="shared" si="2"/>
        <v>0</v>
      </c>
      <c r="AM23">
        <f t="shared" si="3"/>
        <v>0</v>
      </c>
      <c r="AN23">
        <f t="shared" si="4"/>
        <v>0</v>
      </c>
      <c r="AO23">
        <f t="shared" si="5"/>
        <v>0</v>
      </c>
      <c r="AP23">
        <f t="shared" si="6"/>
        <v>0</v>
      </c>
      <c r="AQ23">
        <f t="shared" si="7"/>
        <v>0</v>
      </c>
      <c r="AR23">
        <f t="shared" si="8"/>
        <v>0</v>
      </c>
      <c r="AS23">
        <f t="shared" si="9"/>
        <v>0</v>
      </c>
      <c r="AT23">
        <f t="shared" si="10"/>
        <v>0</v>
      </c>
    </row>
    <row r="24" spans="1:46" ht="12" customHeight="1">
      <c r="A24" s="23"/>
      <c r="B24" s="29">
        <v>8</v>
      </c>
      <c r="C24" s="30">
        <f>VLOOKUP(B24,'参加申込書(NO1~30)'!$A$9:$N$38,2,FALSE)</f>
        <v>0</v>
      </c>
      <c r="D24" s="203">
        <f>VLOOKUP(B24,'参加申込書(NO1~30)'!$A$9:$N$38,4,FALSE)</f>
        <v>0</v>
      </c>
      <c r="E24" s="195"/>
      <c r="F24" s="195"/>
      <c r="G24" s="195"/>
      <c r="H24" s="204"/>
      <c r="I24" s="30">
        <f>VLOOKUP(B24,'参加申込書(NO1~30)'!$A$9:$N$38,6,FALSE)</f>
        <v>0</v>
      </c>
      <c r="J24" s="31">
        <f>VLOOKUP(B24,'参加申込書(NO1~30)'!$A$9:$N$38,12,FALSE)</f>
        <v>0</v>
      </c>
      <c r="K24" s="31">
        <f>VLOOKUP(B24,'参加申込書(NO1~30)'!$A$9:$N$38,13,FALSE)</f>
        <v>0</v>
      </c>
      <c r="L24" s="202"/>
      <c r="M24" s="202"/>
      <c r="N24" s="202"/>
      <c r="O24" s="202"/>
      <c r="P24" s="202"/>
      <c r="Q24" s="202"/>
      <c r="S24" s="29">
        <v>43</v>
      </c>
      <c r="T24" s="30">
        <f>VLOOKUP(S24,'参加申込書(NO31~60)'!$A$9:$N$38,2,FALSE)</f>
        <v>0</v>
      </c>
      <c r="U24" s="203">
        <f>VLOOKUP(S24,'参加申込書(NO31~60)'!$A$9:$N$38,4,FALSE)</f>
        <v>0</v>
      </c>
      <c r="V24" s="195"/>
      <c r="W24" s="195"/>
      <c r="X24" s="195"/>
      <c r="Y24" s="204"/>
      <c r="Z24" s="30">
        <f>VLOOKUP(S24,'参加申込書(NO31~60)'!$A$9:$N$38,6,FALSE)</f>
        <v>0</v>
      </c>
      <c r="AA24" s="31">
        <f>VLOOKUP(S24,'参加申込書(NO31~60)'!$A$9:$N$38,12,FALSE)</f>
        <v>0</v>
      </c>
      <c r="AB24" s="31">
        <f>VLOOKUP(S24,'参加申込書(NO31~60)'!$A$9:$N$38,13,FALSE)</f>
        <v>0</v>
      </c>
      <c r="AC24" s="202"/>
      <c r="AD24" s="202"/>
      <c r="AE24" s="202"/>
      <c r="AF24" s="202"/>
      <c r="AG24" s="202"/>
      <c r="AH24" s="202"/>
      <c r="AK24">
        <f t="shared" si="1"/>
        <v>8</v>
      </c>
      <c r="AL24">
        <f t="shared" si="2"/>
        <v>0</v>
      </c>
      <c r="AM24">
        <f t="shared" si="3"/>
        <v>0</v>
      </c>
      <c r="AN24">
        <f t="shared" si="4"/>
        <v>0</v>
      </c>
      <c r="AO24">
        <f t="shared" si="5"/>
        <v>0</v>
      </c>
      <c r="AP24">
        <f t="shared" si="6"/>
        <v>0</v>
      </c>
      <c r="AQ24">
        <f t="shared" si="7"/>
        <v>0</v>
      </c>
      <c r="AR24">
        <f t="shared" si="8"/>
        <v>0</v>
      </c>
      <c r="AS24">
        <f t="shared" si="9"/>
        <v>0</v>
      </c>
      <c r="AT24">
        <f t="shared" si="10"/>
        <v>0</v>
      </c>
    </row>
    <row r="25" spans="1:46" ht="12" customHeight="1">
      <c r="A25" s="23"/>
      <c r="B25" s="29">
        <v>9</v>
      </c>
      <c r="C25" s="30">
        <f>VLOOKUP(B25,'参加申込書(NO1~30)'!$A$9:$N$38,2,FALSE)</f>
        <v>0</v>
      </c>
      <c r="D25" s="203">
        <f>VLOOKUP(B25,'参加申込書(NO1~30)'!$A$9:$N$38,4,FALSE)</f>
        <v>0</v>
      </c>
      <c r="E25" s="195"/>
      <c r="F25" s="195"/>
      <c r="G25" s="195"/>
      <c r="H25" s="204"/>
      <c r="I25" s="30">
        <f>VLOOKUP(B25,'参加申込書(NO1~30)'!$A$9:$N$38,6,FALSE)</f>
        <v>0</v>
      </c>
      <c r="J25" s="31">
        <f>VLOOKUP(B25,'参加申込書(NO1~30)'!$A$9:$N$38,12,FALSE)</f>
        <v>0</v>
      </c>
      <c r="K25" s="31">
        <f>VLOOKUP(B25,'参加申込書(NO1~30)'!$A$9:$N$38,13,FALSE)</f>
        <v>0</v>
      </c>
      <c r="L25" s="202"/>
      <c r="M25" s="202"/>
      <c r="N25" s="202"/>
      <c r="O25" s="202"/>
      <c r="P25" s="202"/>
      <c r="Q25" s="202"/>
      <c r="S25" s="29">
        <v>44</v>
      </c>
      <c r="T25" s="30">
        <f>VLOOKUP(S25,'参加申込書(NO31~60)'!$A$9:$N$38,2,FALSE)</f>
        <v>0</v>
      </c>
      <c r="U25" s="203">
        <f>VLOOKUP(S25,'参加申込書(NO31~60)'!$A$9:$N$38,4,FALSE)</f>
        <v>0</v>
      </c>
      <c r="V25" s="195"/>
      <c r="W25" s="195"/>
      <c r="X25" s="195"/>
      <c r="Y25" s="204"/>
      <c r="Z25" s="30">
        <f>VLOOKUP(S25,'参加申込書(NO31~60)'!$A$9:$N$38,6,FALSE)</f>
        <v>0</v>
      </c>
      <c r="AA25" s="31">
        <f>VLOOKUP(S25,'参加申込書(NO31~60)'!$A$9:$N$38,12,FALSE)</f>
        <v>0</v>
      </c>
      <c r="AB25" s="31">
        <f>VLOOKUP(S25,'参加申込書(NO31~60)'!$A$9:$N$38,13,FALSE)</f>
        <v>0</v>
      </c>
      <c r="AC25" s="202"/>
      <c r="AD25" s="202"/>
      <c r="AE25" s="202"/>
      <c r="AF25" s="202"/>
      <c r="AG25" s="202"/>
      <c r="AH25" s="202"/>
      <c r="AK25">
        <f t="shared" si="1"/>
        <v>9</v>
      </c>
      <c r="AL25">
        <f t="shared" si="2"/>
        <v>0</v>
      </c>
      <c r="AM25">
        <f t="shared" si="3"/>
        <v>0</v>
      </c>
      <c r="AN25">
        <f t="shared" si="4"/>
        <v>0</v>
      </c>
      <c r="AO25">
        <f t="shared" si="5"/>
        <v>0</v>
      </c>
      <c r="AP25">
        <f t="shared" si="6"/>
        <v>0</v>
      </c>
      <c r="AQ25">
        <f t="shared" si="7"/>
        <v>0</v>
      </c>
      <c r="AR25">
        <f t="shared" si="8"/>
        <v>0</v>
      </c>
      <c r="AS25">
        <f t="shared" si="9"/>
        <v>0</v>
      </c>
      <c r="AT25">
        <f t="shared" si="10"/>
        <v>0</v>
      </c>
    </row>
    <row r="26" spans="1:46" ht="12" customHeight="1">
      <c r="A26" s="23"/>
      <c r="B26" s="29">
        <v>10</v>
      </c>
      <c r="C26" s="30">
        <f>VLOOKUP(B26,'参加申込書(NO1~30)'!$A$9:$N$38,2,FALSE)</f>
        <v>0</v>
      </c>
      <c r="D26" s="203">
        <f>VLOOKUP(B26,'参加申込書(NO1~30)'!$A$9:$N$38,4,FALSE)</f>
        <v>0</v>
      </c>
      <c r="E26" s="195"/>
      <c r="F26" s="195"/>
      <c r="G26" s="195"/>
      <c r="H26" s="204"/>
      <c r="I26" s="30">
        <f>VLOOKUP(B26,'参加申込書(NO1~30)'!$A$9:$N$38,6,FALSE)</f>
        <v>0</v>
      </c>
      <c r="J26" s="31">
        <f>VLOOKUP(B26,'参加申込書(NO1~30)'!$A$9:$N$38,12,FALSE)</f>
        <v>0</v>
      </c>
      <c r="K26" s="31">
        <f>VLOOKUP(B26,'参加申込書(NO1~30)'!$A$9:$N$38,13,FALSE)</f>
        <v>0</v>
      </c>
      <c r="L26" s="202"/>
      <c r="M26" s="202"/>
      <c r="N26" s="202"/>
      <c r="O26" s="202"/>
      <c r="P26" s="202"/>
      <c r="Q26" s="202"/>
      <c r="S26" s="29">
        <v>45</v>
      </c>
      <c r="T26" s="30">
        <f>VLOOKUP(S26,'参加申込書(NO31~60)'!$A$9:$N$38,2,FALSE)</f>
        <v>0</v>
      </c>
      <c r="U26" s="203">
        <f>VLOOKUP(S26,'参加申込書(NO31~60)'!$A$9:$N$38,4,FALSE)</f>
        <v>0</v>
      </c>
      <c r="V26" s="195"/>
      <c r="W26" s="195"/>
      <c r="X26" s="195"/>
      <c r="Y26" s="204"/>
      <c r="Z26" s="30">
        <f>VLOOKUP(S26,'参加申込書(NO31~60)'!$A$9:$N$38,6,FALSE)</f>
        <v>0</v>
      </c>
      <c r="AA26" s="31">
        <f>VLOOKUP(S26,'参加申込書(NO31~60)'!$A$9:$N$38,12,FALSE)</f>
        <v>0</v>
      </c>
      <c r="AB26" s="31">
        <f>VLOOKUP(S26,'参加申込書(NO31~60)'!$A$9:$N$38,13,FALSE)</f>
        <v>0</v>
      </c>
      <c r="AC26" s="202"/>
      <c r="AD26" s="202"/>
      <c r="AE26" s="202"/>
      <c r="AF26" s="202"/>
      <c r="AG26" s="202"/>
      <c r="AH26" s="202"/>
      <c r="AK26">
        <f t="shared" si="1"/>
        <v>10</v>
      </c>
      <c r="AL26">
        <f t="shared" si="2"/>
        <v>0</v>
      </c>
      <c r="AM26">
        <f t="shared" si="3"/>
        <v>0</v>
      </c>
      <c r="AN26">
        <f t="shared" si="4"/>
        <v>0</v>
      </c>
      <c r="AO26">
        <f t="shared" si="5"/>
        <v>0</v>
      </c>
      <c r="AP26">
        <f t="shared" si="6"/>
        <v>0</v>
      </c>
      <c r="AQ26">
        <f t="shared" si="7"/>
        <v>0</v>
      </c>
      <c r="AR26">
        <f t="shared" si="8"/>
        <v>0</v>
      </c>
      <c r="AS26">
        <f t="shared" si="9"/>
        <v>0</v>
      </c>
      <c r="AT26">
        <f t="shared" si="10"/>
        <v>0</v>
      </c>
    </row>
    <row r="27" spans="1:46" ht="12" customHeight="1">
      <c r="A27" s="23"/>
      <c r="B27" s="29">
        <v>11</v>
      </c>
      <c r="C27" s="30">
        <f>VLOOKUP(B27,'参加申込書(NO1~30)'!$A$9:$N$38,2,FALSE)</f>
        <v>0</v>
      </c>
      <c r="D27" s="203">
        <f>VLOOKUP(B27,'参加申込書(NO1~30)'!$A$9:$N$38,4,FALSE)</f>
        <v>0</v>
      </c>
      <c r="E27" s="195"/>
      <c r="F27" s="195"/>
      <c r="G27" s="195"/>
      <c r="H27" s="204"/>
      <c r="I27" s="30">
        <f>VLOOKUP(B27,'参加申込書(NO1~30)'!$A$9:$N$38,6,FALSE)</f>
        <v>0</v>
      </c>
      <c r="J27" s="31">
        <f>VLOOKUP(B27,'参加申込書(NO1~30)'!$A$9:$N$38,12,FALSE)</f>
        <v>0</v>
      </c>
      <c r="K27" s="31">
        <f>VLOOKUP(B27,'参加申込書(NO1~30)'!$A$9:$N$38,13,FALSE)</f>
        <v>0</v>
      </c>
      <c r="L27" s="202"/>
      <c r="M27" s="202"/>
      <c r="N27" s="202"/>
      <c r="O27" s="202"/>
      <c r="P27" s="202"/>
      <c r="Q27" s="202"/>
      <c r="S27" s="29">
        <v>46</v>
      </c>
      <c r="T27" s="30">
        <f>VLOOKUP(S27,'参加申込書(NO31~60)'!$A$9:$N$38,2,FALSE)</f>
        <v>0</v>
      </c>
      <c r="U27" s="203">
        <f>VLOOKUP(S27,'参加申込書(NO31~60)'!$A$9:$N$38,4,FALSE)</f>
        <v>0</v>
      </c>
      <c r="V27" s="195"/>
      <c r="W27" s="195"/>
      <c r="X27" s="195"/>
      <c r="Y27" s="204"/>
      <c r="Z27" s="30">
        <f>VLOOKUP(S27,'参加申込書(NO31~60)'!$A$9:$N$38,6,FALSE)</f>
        <v>0</v>
      </c>
      <c r="AA27" s="31">
        <f>VLOOKUP(S27,'参加申込書(NO31~60)'!$A$9:$N$38,12,FALSE)</f>
        <v>0</v>
      </c>
      <c r="AB27" s="31">
        <f>VLOOKUP(S27,'参加申込書(NO31~60)'!$A$9:$N$38,13,FALSE)</f>
        <v>0</v>
      </c>
      <c r="AC27" s="202"/>
      <c r="AD27" s="202"/>
      <c r="AE27" s="202"/>
      <c r="AF27" s="202"/>
      <c r="AG27" s="202"/>
      <c r="AH27" s="202"/>
      <c r="AK27">
        <f t="shared" si="1"/>
        <v>11</v>
      </c>
      <c r="AL27">
        <f t="shared" si="2"/>
        <v>0</v>
      </c>
      <c r="AM27">
        <f t="shared" si="3"/>
        <v>0</v>
      </c>
      <c r="AN27">
        <f t="shared" si="4"/>
        <v>0</v>
      </c>
      <c r="AO27">
        <f t="shared" si="5"/>
        <v>0</v>
      </c>
      <c r="AP27">
        <f t="shared" si="6"/>
        <v>0</v>
      </c>
      <c r="AQ27">
        <f t="shared" si="7"/>
        <v>0</v>
      </c>
      <c r="AR27">
        <f t="shared" si="8"/>
        <v>0</v>
      </c>
      <c r="AS27">
        <f t="shared" si="9"/>
        <v>0</v>
      </c>
      <c r="AT27">
        <f t="shared" si="10"/>
        <v>0</v>
      </c>
    </row>
    <row r="28" spans="1:46" ht="12" customHeight="1">
      <c r="A28" s="23"/>
      <c r="B28" s="29">
        <v>12</v>
      </c>
      <c r="C28" s="30">
        <f>VLOOKUP(B28,'参加申込書(NO1~30)'!$A$9:$N$38,2,FALSE)</f>
        <v>0</v>
      </c>
      <c r="D28" s="203">
        <f>VLOOKUP(B28,'参加申込書(NO1~30)'!$A$9:$N$38,4,FALSE)</f>
        <v>0</v>
      </c>
      <c r="E28" s="195"/>
      <c r="F28" s="195"/>
      <c r="G28" s="195"/>
      <c r="H28" s="204"/>
      <c r="I28" s="30">
        <f>VLOOKUP(B28,'参加申込書(NO1~30)'!$A$9:$N$38,6,FALSE)</f>
        <v>0</v>
      </c>
      <c r="J28" s="31">
        <f>VLOOKUP(B28,'参加申込書(NO1~30)'!$A$9:$N$38,12,FALSE)</f>
        <v>0</v>
      </c>
      <c r="K28" s="31">
        <f>VLOOKUP(B28,'参加申込書(NO1~30)'!$A$9:$N$38,13,FALSE)</f>
        <v>0</v>
      </c>
      <c r="L28" s="202"/>
      <c r="M28" s="202"/>
      <c r="N28" s="202"/>
      <c r="O28" s="202"/>
      <c r="P28" s="202"/>
      <c r="Q28" s="202"/>
      <c r="S28" s="29">
        <v>47</v>
      </c>
      <c r="T28" s="30">
        <f>VLOOKUP(S28,'参加申込書(NO31~60)'!$A$9:$N$38,2,FALSE)</f>
        <v>0</v>
      </c>
      <c r="U28" s="203">
        <f>VLOOKUP(S28,'参加申込書(NO31~60)'!$A$9:$N$38,4,FALSE)</f>
        <v>0</v>
      </c>
      <c r="V28" s="195"/>
      <c r="W28" s="195"/>
      <c r="X28" s="195"/>
      <c r="Y28" s="204"/>
      <c r="Z28" s="30">
        <f>VLOOKUP(S28,'参加申込書(NO31~60)'!$A$9:$N$38,6,FALSE)</f>
        <v>0</v>
      </c>
      <c r="AA28" s="31">
        <f>VLOOKUP(S28,'参加申込書(NO31~60)'!$A$9:$N$38,12,FALSE)</f>
        <v>0</v>
      </c>
      <c r="AB28" s="31">
        <f>VLOOKUP(S28,'参加申込書(NO31~60)'!$A$9:$N$38,13,FALSE)</f>
        <v>0</v>
      </c>
      <c r="AC28" s="202"/>
      <c r="AD28" s="202"/>
      <c r="AE28" s="202"/>
      <c r="AF28" s="202"/>
      <c r="AG28" s="202"/>
      <c r="AH28" s="202"/>
      <c r="AK28">
        <f t="shared" si="1"/>
        <v>12</v>
      </c>
      <c r="AL28">
        <f t="shared" si="2"/>
        <v>0</v>
      </c>
      <c r="AM28">
        <f t="shared" si="3"/>
        <v>0</v>
      </c>
      <c r="AN28">
        <f t="shared" si="4"/>
        <v>0</v>
      </c>
      <c r="AO28">
        <f t="shared" si="5"/>
        <v>0</v>
      </c>
      <c r="AP28">
        <f t="shared" si="6"/>
        <v>0</v>
      </c>
      <c r="AQ28">
        <f t="shared" si="7"/>
        <v>0</v>
      </c>
      <c r="AR28">
        <f t="shared" si="8"/>
        <v>0</v>
      </c>
      <c r="AS28">
        <f t="shared" si="9"/>
        <v>0</v>
      </c>
      <c r="AT28">
        <f t="shared" si="10"/>
        <v>0</v>
      </c>
    </row>
    <row r="29" spans="1:46" ht="12" customHeight="1">
      <c r="A29" s="23"/>
      <c r="B29" s="29">
        <v>13</v>
      </c>
      <c r="C29" s="30">
        <f>VLOOKUP(B29,'参加申込書(NO1~30)'!$A$9:$N$38,2,FALSE)</f>
        <v>0</v>
      </c>
      <c r="D29" s="203">
        <f>VLOOKUP(B29,'参加申込書(NO1~30)'!$A$9:$N$38,4,FALSE)</f>
        <v>0</v>
      </c>
      <c r="E29" s="195"/>
      <c r="F29" s="195"/>
      <c r="G29" s="195"/>
      <c r="H29" s="204"/>
      <c r="I29" s="30">
        <f>VLOOKUP(B29,'参加申込書(NO1~30)'!$A$9:$N$38,6,FALSE)</f>
        <v>0</v>
      </c>
      <c r="J29" s="31">
        <f>VLOOKUP(B29,'参加申込書(NO1~30)'!$A$9:$N$38,12,FALSE)</f>
        <v>0</v>
      </c>
      <c r="K29" s="31">
        <f>VLOOKUP(B29,'参加申込書(NO1~30)'!$A$9:$N$38,13,FALSE)</f>
        <v>0</v>
      </c>
      <c r="L29" s="202"/>
      <c r="M29" s="202"/>
      <c r="N29" s="202"/>
      <c r="O29" s="202"/>
      <c r="P29" s="202"/>
      <c r="Q29" s="202"/>
      <c r="S29" s="29">
        <v>48</v>
      </c>
      <c r="T29" s="30">
        <f>VLOOKUP(S29,'参加申込書(NO31~60)'!$A$9:$N$38,2,FALSE)</f>
        <v>0</v>
      </c>
      <c r="U29" s="203">
        <f>VLOOKUP(S29,'参加申込書(NO31~60)'!$A$9:$N$38,4,FALSE)</f>
        <v>0</v>
      </c>
      <c r="V29" s="195"/>
      <c r="W29" s="195"/>
      <c r="X29" s="195"/>
      <c r="Y29" s="204"/>
      <c r="Z29" s="30">
        <f>VLOOKUP(S29,'参加申込書(NO31~60)'!$A$9:$N$38,6,FALSE)</f>
        <v>0</v>
      </c>
      <c r="AA29" s="31">
        <f>VLOOKUP(S29,'参加申込書(NO31~60)'!$A$9:$N$38,12,FALSE)</f>
        <v>0</v>
      </c>
      <c r="AB29" s="31">
        <f>VLOOKUP(S29,'参加申込書(NO31~60)'!$A$9:$N$38,13,FALSE)</f>
        <v>0</v>
      </c>
      <c r="AC29" s="202"/>
      <c r="AD29" s="202"/>
      <c r="AE29" s="202"/>
      <c r="AF29" s="202"/>
      <c r="AG29" s="202"/>
      <c r="AH29" s="202"/>
      <c r="AK29">
        <f t="shared" si="1"/>
        <v>13</v>
      </c>
      <c r="AL29">
        <f t="shared" si="2"/>
        <v>0</v>
      </c>
      <c r="AM29">
        <f t="shared" si="3"/>
        <v>0</v>
      </c>
      <c r="AN29">
        <f t="shared" si="4"/>
        <v>0</v>
      </c>
      <c r="AO29">
        <f t="shared" si="5"/>
        <v>0</v>
      </c>
      <c r="AP29">
        <f t="shared" si="6"/>
        <v>0</v>
      </c>
      <c r="AQ29">
        <f t="shared" si="7"/>
        <v>0</v>
      </c>
      <c r="AR29">
        <f t="shared" si="8"/>
        <v>0</v>
      </c>
      <c r="AS29">
        <f t="shared" si="9"/>
        <v>0</v>
      </c>
      <c r="AT29">
        <f t="shared" si="10"/>
        <v>0</v>
      </c>
    </row>
    <row r="30" spans="1:46" ht="12" customHeight="1">
      <c r="A30" s="23"/>
      <c r="B30" s="29">
        <v>14</v>
      </c>
      <c r="C30" s="30">
        <f>VLOOKUP(B30,'参加申込書(NO1~30)'!$A$9:$N$38,2,FALSE)</f>
        <v>0</v>
      </c>
      <c r="D30" s="203">
        <f>VLOOKUP(B30,'参加申込書(NO1~30)'!$A$9:$N$38,4,FALSE)</f>
        <v>0</v>
      </c>
      <c r="E30" s="195"/>
      <c r="F30" s="195"/>
      <c r="G30" s="195"/>
      <c r="H30" s="204"/>
      <c r="I30" s="30">
        <f>VLOOKUP(B30,'参加申込書(NO1~30)'!$A$9:$N$38,6,FALSE)</f>
        <v>0</v>
      </c>
      <c r="J30" s="31">
        <f>VLOOKUP(B30,'参加申込書(NO1~30)'!$A$9:$N$38,12,FALSE)</f>
        <v>0</v>
      </c>
      <c r="K30" s="31">
        <f>VLOOKUP(B30,'参加申込書(NO1~30)'!$A$9:$N$38,13,FALSE)</f>
        <v>0</v>
      </c>
      <c r="L30" s="202"/>
      <c r="M30" s="202"/>
      <c r="N30" s="202"/>
      <c r="O30" s="202"/>
      <c r="P30" s="202"/>
      <c r="Q30" s="202"/>
      <c r="S30" s="29">
        <v>49</v>
      </c>
      <c r="T30" s="30">
        <f>VLOOKUP(S30,'参加申込書(NO31~60)'!$A$9:$N$38,2,FALSE)</f>
        <v>0</v>
      </c>
      <c r="U30" s="203">
        <f>VLOOKUP(S30,'参加申込書(NO31~60)'!$A$9:$N$38,4,FALSE)</f>
        <v>0</v>
      </c>
      <c r="V30" s="195"/>
      <c r="W30" s="195"/>
      <c r="X30" s="195"/>
      <c r="Y30" s="204"/>
      <c r="Z30" s="30">
        <f>VLOOKUP(S30,'参加申込書(NO31~60)'!$A$9:$N$38,6,FALSE)</f>
        <v>0</v>
      </c>
      <c r="AA30" s="31">
        <f>VLOOKUP(S30,'参加申込書(NO31~60)'!$A$9:$N$38,12,FALSE)</f>
        <v>0</v>
      </c>
      <c r="AB30" s="31">
        <f>VLOOKUP(S30,'参加申込書(NO31~60)'!$A$9:$N$38,13,FALSE)</f>
        <v>0</v>
      </c>
      <c r="AC30" s="202"/>
      <c r="AD30" s="202"/>
      <c r="AE30" s="202"/>
      <c r="AF30" s="202"/>
      <c r="AG30" s="202"/>
      <c r="AH30" s="202"/>
      <c r="AK30">
        <f t="shared" si="1"/>
        <v>14</v>
      </c>
      <c r="AL30">
        <f t="shared" si="2"/>
        <v>0</v>
      </c>
      <c r="AM30">
        <f t="shared" si="3"/>
        <v>0</v>
      </c>
      <c r="AN30">
        <f t="shared" si="4"/>
        <v>0</v>
      </c>
      <c r="AO30">
        <f t="shared" si="5"/>
        <v>0</v>
      </c>
      <c r="AP30">
        <f t="shared" si="6"/>
        <v>0</v>
      </c>
      <c r="AQ30">
        <f t="shared" si="7"/>
        <v>0</v>
      </c>
      <c r="AR30">
        <f t="shared" si="8"/>
        <v>0</v>
      </c>
      <c r="AS30">
        <f t="shared" si="9"/>
        <v>0</v>
      </c>
      <c r="AT30">
        <f t="shared" si="10"/>
        <v>0</v>
      </c>
    </row>
    <row r="31" spans="1:46" ht="12" customHeight="1">
      <c r="A31" s="23"/>
      <c r="B31" s="29">
        <v>15</v>
      </c>
      <c r="C31" s="30">
        <f>VLOOKUP(B31,'参加申込書(NO1~30)'!$A$9:$N$38,2,FALSE)</f>
        <v>0</v>
      </c>
      <c r="D31" s="203">
        <f>VLOOKUP(B31,'参加申込書(NO1~30)'!$A$9:$N$38,4,FALSE)</f>
        <v>0</v>
      </c>
      <c r="E31" s="195"/>
      <c r="F31" s="195"/>
      <c r="G31" s="195"/>
      <c r="H31" s="204"/>
      <c r="I31" s="30">
        <f>VLOOKUP(B31,'参加申込書(NO1~30)'!$A$9:$N$38,6,FALSE)</f>
        <v>0</v>
      </c>
      <c r="J31" s="31">
        <f>VLOOKUP(B31,'参加申込書(NO1~30)'!$A$9:$N$38,12,FALSE)</f>
        <v>0</v>
      </c>
      <c r="K31" s="31">
        <f>VLOOKUP(B31,'参加申込書(NO1~30)'!$A$9:$N$38,13,FALSE)</f>
        <v>0</v>
      </c>
      <c r="L31" s="202"/>
      <c r="M31" s="202"/>
      <c r="N31" s="202"/>
      <c r="O31" s="202"/>
      <c r="P31" s="202"/>
      <c r="Q31" s="202"/>
      <c r="S31" s="29">
        <v>50</v>
      </c>
      <c r="T31" s="30">
        <f>VLOOKUP(S31,'参加申込書(NO31~60)'!$A$9:$N$38,2,FALSE)</f>
        <v>0</v>
      </c>
      <c r="U31" s="203">
        <f>VLOOKUP(S31,'参加申込書(NO31~60)'!$A$9:$N$38,4,FALSE)</f>
        <v>0</v>
      </c>
      <c r="V31" s="195"/>
      <c r="W31" s="195"/>
      <c r="X31" s="195"/>
      <c r="Y31" s="204"/>
      <c r="Z31" s="30">
        <f>VLOOKUP(S31,'参加申込書(NO31~60)'!$A$9:$N$38,6,FALSE)</f>
        <v>0</v>
      </c>
      <c r="AA31" s="31">
        <f>VLOOKUP(S31,'参加申込書(NO31~60)'!$A$9:$N$38,12,FALSE)</f>
        <v>0</v>
      </c>
      <c r="AB31" s="31">
        <f>VLOOKUP(S31,'参加申込書(NO31~60)'!$A$9:$N$38,13,FALSE)</f>
        <v>0</v>
      </c>
      <c r="AC31" s="202"/>
      <c r="AD31" s="202"/>
      <c r="AE31" s="202"/>
      <c r="AF31" s="202"/>
      <c r="AG31" s="202"/>
      <c r="AH31" s="202"/>
      <c r="AK31">
        <f t="shared" si="1"/>
        <v>15</v>
      </c>
      <c r="AL31">
        <f t="shared" si="2"/>
        <v>0</v>
      </c>
      <c r="AM31">
        <f t="shared" si="3"/>
        <v>0</v>
      </c>
      <c r="AN31">
        <f t="shared" si="4"/>
        <v>0</v>
      </c>
      <c r="AO31">
        <f t="shared" si="5"/>
        <v>0</v>
      </c>
      <c r="AP31">
        <f t="shared" si="6"/>
        <v>0</v>
      </c>
      <c r="AQ31">
        <f t="shared" si="7"/>
        <v>0</v>
      </c>
      <c r="AR31">
        <f t="shared" si="8"/>
        <v>0</v>
      </c>
      <c r="AS31">
        <f t="shared" si="9"/>
        <v>0</v>
      </c>
      <c r="AT31">
        <f t="shared" si="10"/>
        <v>0</v>
      </c>
    </row>
    <row r="32" spans="1:46" ht="12" customHeight="1">
      <c r="A32" s="23"/>
      <c r="B32" s="29">
        <v>16</v>
      </c>
      <c r="C32" s="30">
        <f>VLOOKUP(B32,'参加申込書(NO1~30)'!$A$9:$N$38,2,FALSE)</f>
        <v>0</v>
      </c>
      <c r="D32" s="203">
        <f>VLOOKUP(B32,'参加申込書(NO1~30)'!$A$9:$N$38,4,FALSE)</f>
        <v>0</v>
      </c>
      <c r="E32" s="195"/>
      <c r="F32" s="195"/>
      <c r="G32" s="195"/>
      <c r="H32" s="204"/>
      <c r="I32" s="30">
        <f>VLOOKUP(B32,'参加申込書(NO1~30)'!$A$9:$N$38,6,FALSE)</f>
        <v>0</v>
      </c>
      <c r="J32" s="31">
        <f>VLOOKUP(B32,'参加申込書(NO1~30)'!$A$9:$N$38,12,FALSE)</f>
        <v>0</v>
      </c>
      <c r="K32" s="31">
        <f>VLOOKUP(B32,'参加申込書(NO1~30)'!$A$9:$N$38,13,FALSE)</f>
        <v>0</v>
      </c>
      <c r="L32" s="202"/>
      <c r="M32" s="202"/>
      <c r="N32" s="202"/>
      <c r="O32" s="202"/>
      <c r="P32" s="202"/>
      <c r="Q32" s="202"/>
      <c r="S32" s="29">
        <v>51</v>
      </c>
      <c r="T32" s="30">
        <f>VLOOKUP(S32,'参加申込書(NO31~60)'!$A$9:$N$38,2,FALSE)</f>
        <v>0</v>
      </c>
      <c r="U32" s="203">
        <f>VLOOKUP(S32,'参加申込書(NO31~60)'!$A$9:$N$38,4,FALSE)</f>
        <v>0</v>
      </c>
      <c r="V32" s="195"/>
      <c r="W32" s="195"/>
      <c r="X32" s="195"/>
      <c r="Y32" s="204"/>
      <c r="Z32" s="30">
        <f>VLOOKUP(S32,'参加申込書(NO31~60)'!$A$9:$N$38,6,FALSE)</f>
        <v>0</v>
      </c>
      <c r="AA32" s="31">
        <f>VLOOKUP(S32,'参加申込書(NO31~60)'!$A$9:$N$38,12,FALSE)</f>
        <v>0</v>
      </c>
      <c r="AB32" s="31">
        <f>VLOOKUP(S32,'参加申込書(NO31~60)'!$A$9:$N$38,13,FALSE)</f>
        <v>0</v>
      </c>
      <c r="AC32" s="210"/>
      <c r="AD32" s="211"/>
      <c r="AE32" s="212"/>
      <c r="AF32" s="210"/>
      <c r="AG32" s="211"/>
      <c r="AH32" s="212"/>
      <c r="AK32">
        <f t="shared" si="1"/>
        <v>16</v>
      </c>
      <c r="AL32">
        <f t="shared" si="2"/>
        <v>0</v>
      </c>
      <c r="AM32">
        <f t="shared" si="3"/>
        <v>0</v>
      </c>
      <c r="AN32">
        <f t="shared" si="4"/>
        <v>0</v>
      </c>
      <c r="AO32">
        <f t="shared" si="5"/>
        <v>0</v>
      </c>
      <c r="AP32">
        <f t="shared" si="6"/>
        <v>0</v>
      </c>
      <c r="AQ32">
        <f t="shared" si="7"/>
        <v>0</v>
      </c>
      <c r="AR32">
        <f t="shared" si="8"/>
        <v>0</v>
      </c>
      <c r="AS32">
        <f t="shared" si="9"/>
        <v>0</v>
      </c>
      <c r="AT32">
        <f t="shared" si="10"/>
        <v>0</v>
      </c>
    </row>
    <row r="33" spans="1:46" ht="12" customHeight="1">
      <c r="A33" s="23"/>
      <c r="B33" s="29">
        <v>17</v>
      </c>
      <c r="C33" s="30">
        <f>VLOOKUP(B33,'参加申込書(NO1~30)'!$A$9:$N$38,2,FALSE)</f>
        <v>0</v>
      </c>
      <c r="D33" s="203">
        <f>VLOOKUP(B33,'参加申込書(NO1~30)'!$A$9:$N$38,4,FALSE)</f>
        <v>0</v>
      </c>
      <c r="E33" s="195"/>
      <c r="F33" s="195"/>
      <c r="G33" s="195"/>
      <c r="H33" s="204"/>
      <c r="I33" s="30">
        <f>VLOOKUP(B33,'参加申込書(NO1~30)'!$A$9:$N$38,6,FALSE)</f>
        <v>0</v>
      </c>
      <c r="J33" s="31">
        <f>VLOOKUP(B33,'参加申込書(NO1~30)'!$A$9:$N$38,12,FALSE)</f>
        <v>0</v>
      </c>
      <c r="K33" s="31">
        <f>VLOOKUP(B33,'参加申込書(NO1~30)'!$A$9:$N$38,13,FALSE)</f>
        <v>0</v>
      </c>
      <c r="L33" s="202"/>
      <c r="M33" s="202"/>
      <c r="N33" s="202"/>
      <c r="O33" s="202"/>
      <c r="P33" s="202"/>
      <c r="Q33" s="202"/>
      <c r="S33" s="29">
        <v>52</v>
      </c>
      <c r="T33" s="30">
        <f>VLOOKUP(S33,'参加申込書(NO31~60)'!$A$9:$N$38,2,FALSE)</f>
        <v>0</v>
      </c>
      <c r="U33" s="203">
        <f>VLOOKUP(S33,'参加申込書(NO31~60)'!$A$9:$N$38,4,FALSE)</f>
        <v>0</v>
      </c>
      <c r="V33" s="195"/>
      <c r="W33" s="195"/>
      <c r="X33" s="195"/>
      <c r="Y33" s="204"/>
      <c r="Z33" s="30">
        <f>VLOOKUP(S33,'参加申込書(NO31~60)'!$A$9:$N$38,6,FALSE)</f>
        <v>0</v>
      </c>
      <c r="AA33" s="31">
        <f>VLOOKUP(S33,'参加申込書(NO31~60)'!$A$9:$N$38,12,FALSE)</f>
        <v>0</v>
      </c>
      <c r="AB33" s="31">
        <f>VLOOKUP(S33,'参加申込書(NO31~60)'!$A$9:$N$38,13,FALSE)</f>
        <v>0</v>
      </c>
      <c r="AC33" s="210"/>
      <c r="AD33" s="211"/>
      <c r="AE33" s="212"/>
      <c r="AF33" s="210"/>
      <c r="AG33" s="211"/>
      <c r="AH33" s="212"/>
      <c r="AK33">
        <f t="shared" si="1"/>
        <v>17</v>
      </c>
      <c r="AL33">
        <f t="shared" si="2"/>
        <v>0</v>
      </c>
      <c r="AM33">
        <f t="shared" si="3"/>
        <v>0</v>
      </c>
      <c r="AN33">
        <f t="shared" si="4"/>
        <v>0</v>
      </c>
      <c r="AO33">
        <f t="shared" si="5"/>
        <v>0</v>
      </c>
      <c r="AP33">
        <f t="shared" si="6"/>
        <v>0</v>
      </c>
      <c r="AQ33">
        <f t="shared" si="7"/>
        <v>0</v>
      </c>
      <c r="AR33">
        <f t="shared" si="8"/>
        <v>0</v>
      </c>
      <c r="AS33">
        <f t="shared" si="9"/>
        <v>0</v>
      </c>
      <c r="AT33">
        <f t="shared" si="10"/>
        <v>0</v>
      </c>
    </row>
    <row r="34" spans="1:46" ht="12" customHeight="1">
      <c r="A34" s="23"/>
      <c r="B34" s="29">
        <v>18</v>
      </c>
      <c r="C34" s="30">
        <f>VLOOKUP(B34,'参加申込書(NO1~30)'!$A$9:$N$38,2,FALSE)</f>
        <v>0</v>
      </c>
      <c r="D34" s="203">
        <f>VLOOKUP(B34,'参加申込書(NO1~30)'!$A$9:$N$38,4,FALSE)</f>
        <v>0</v>
      </c>
      <c r="E34" s="195"/>
      <c r="F34" s="195"/>
      <c r="G34" s="195"/>
      <c r="H34" s="204"/>
      <c r="I34" s="30">
        <f>VLOOKUP(B34,'参加申込書(NO1~30)'!$A$9:$N$38,6,FALSE)</f>
        <v>0</v>
      </c>
      <c r="J34" s="31">
        <f>VLOOKUP(B34,'参加申込書(NO1~30)'!$A$9:$N$38,12,FALSE)</f>
        <v>0</v>
      </c>
      <c r="K34" s="31">
        <f>VLOOKUP(B34,'参加申込書(NO1~30)'!$A$9:$N$38,13,FALSE)</f>
        <v>0</v>
      </c>
      <c r="L34" s="202"/>
      <c r="M34" s="202"/>
      <c r="N34" s="202"/>
      <c r="O34" s="202"/>
      <c r="P34" s="202"/>
      <c r="Q34" s="202"/>
      <c r="S34" s="29">
        <v>53</v>
      </c>
      <c r="T34" s="30">
        <f>VLOOKUP(S34,'参加申込書(NO31~60)'!$A$9:$N$38,2,FALSE)</f>
        <v>0</v>
      </c>
      <c r="U34" s="203">
        <f>VLOOKUP(S34,'参加申込書(NO31~60)'!$A$9:$N$38,4,FALSE)</f>
        <v>0</v>
      </c>
      <c r="V34" s="195"/>
      <c r="W34" s="195"/>
      <c r="X34" s="195"/>
      <c r="Y34" s="204"/>
      <c r="Z34" s="30">
        <f>VLOOKUP(S34,'参加申込書(NO31~60)'!$A$9:$N$38,6,FALSE)</f>
        <v>0</v>
      </c>
      <c r="AA34" s="31">
        <f>VLOOKUP(S34,'参加申込書(NO31~60)'!$A$9:$N$38,12,FALSE)</f>
        <v>0</v>
      </c>
      <c r="AB34" s="31">
        <f>VLOOKUP(S34,'参加申込書(NO31~60)'!$A$9:$N$38,13,FALSE)</f>
        <v>0</v>
      </c>
      <c r="AC34" s="210"/>
      <c r="AD34" s="211"/>
      <c r="AE34" s="212"/>
      <c r="AF34" s="210"/>
      <c r="AG34" s="211"/>
      <c r="AH34" s="212"/>
      <c r="AK34">
        <f t="shared" si="1"/>
        <v>18</v>
      </c>
      <c r="AL34">
        <f t="shared" si="2"/>
        <v>0</v>
      </c>
      <c r="AM34">
        <f t="shared" si="3"/>
        <v>0</v>
      </c>
      <c r="AN34">
        <f t="shared" si="4"/>
        <v>0</v>
      </c>
      <c r="AO34">
        <f t="shared" si="5"/>
        <v>0</v>
      </c>
      <c r="AP34">
        <f t="shared" si="6"/>
        <v>0</v>
      </c>
      <c r="AQ34">
        <f t="shared" si="7"/>
        <v>0</v>
      </c>
      <c r="AR34">
        <f t="shared" si="8"/>
        <v>0</v>
      </c>
      <c r="AS34">
        <f t="shared" si="9"/>
        <v>0</v>
      </c>
      <c r="AT34">
        <f t="shared" si="10"/>
        <v>0</v>
      </c>
    </row>
    <row r="35" spans="1:46" ht="12" customHeight="1">
      <c r="A35" s="23"/>
      <c r="B35" s="29">
        <v>19</v>
      </c>
      <c r="C35" s="30">
        <f>VLOOKUP(B35,'参加申込書(NO1~30)'!$A$9:$N$38,2,FALSE)</f>
        <v>0</v>
      </c>
      <c r="D35" s="203">
        <f>VLOOKUP(B35,'参加申込書(NO1~30)'!$A$9:$N$38,4,FALSE)</f>
        <v>0</v>
      </c>
      <c r="E35" s="195"/>
      <c r="F35" s="195"/>
      <c r="G35" s="195"/>
      <c r="H35" s="204"/>
      <c r="I35" s="30">
        <f>VLOOKUP(B35,'参加申込書(NO1~30)'!$A$9:$N$38,6,FALSE)</f>
        <v>0</v>
      </c>
      <c r="J35" s="31">
        <f>VLOOKUP(B35,'参加申込書(NO1~30)'!$A$9:$N$38,12,FALSE)</f>
        <v>0</v>
      </c>
      <c r="K35" s="31">
        <f>VLOOKUP(B35,'参加申込書(NO1~30)'!$A$9:$N$38,13,FALSE)</f>
        <v>0</v>
      </c>
      <c r="L35" s="202"/>
      <c r="M35" s="202"/>
      <c r="N35" s="202"/>
      <c r="O35" s="202"/>
      <c r="P35" s="202"/>
      <c r="Q35" s="202"/>
      <c r="S35" s="29">
        <v>54</v>
      </c>
      <c r="T35" s="30">
        <f>VLOOKUP(S35,'参加申込書(NO31~60)'!$A$9:$N$38,2,FALSE)</f>
        <v>0</v>
      </c>
      <c r="U35" s="203">
        <f>VLOOKUP(S35,'参加申込書(NO31~60)'!$A$9:$N$38,4,FALSE)</f>
        <v>0</v>
      </c>
      <c r="V35" s="195"/>
      <c r="W35" s="195"/>
      <c r="X35" s="195"/>
      <c r="Y35" s="204"/>
      <c r="Z35" s="30">
        <f>VLOOKUP(S35,'参加申込書(NO31~60)'!$A$9:$N$38,6,FALSE)</f>
        <v>0</v>
      </c>
      <c r="AA35" s="31">
        <f>VLOOKUP(S35,'参加申込書(NO31~60)'!$A$9:$N$38,12,FALSE)</f>
        <v>0</v>
      </c>
      <c r="AB35" s="31">
        <f>VLOOKUP(S35,'参加申込書(NO31~60)'!$A$9:$N$38,13,FALSE)</f>
        <v>0</v>
      </c>
      <c r="AC35" s="210"/>
      <c r="AD35" s="211"/>
      <c r="AE35" s="212"/>
      <c r="AF35" s="210"/>
      <c r="AG35" s="211"/>
      <c r="AH35" s="212"/>
      <c r="AK35">
        <f t="shared" si="1"/>
        <v>19</v>
      </c>
      <c r="AL35">
        <f t="shared" si="2"/>
        <v>0</v>
      </c>
      <c r="AM35">
        <f t="shared" si="3"/>
        <v>0</v>
      </c>
      <c r="AN35">
        <f t="shared" si="4"/>
        <v>0</v>
      </c>
      <c r="AO35">
        <f t="shared" si="5"/>
        <v>0</v>
      </c>
      <c r="AP35">
        <f t="shared" si="6"/>
        <v>0</v>
      </c>
      <c r="AQ35">
        <f t="shared" si="7"/>
        <v>0</v>
      </c>
      <c r="AR35">
        <f t="shared" si="8"/>
        <v>0</v>
      </c>
      <c r="AS35">
        <f t="shared" si="9"/>
        <v>0</v>
      </c>
      <c r="AT35">
        <f t="shared" si="10"/>
        <v>0</v>
      </c>
    </row>
    <row r="36" spans="1:46" ht="12" customHeight="1">
      <c r="A36" s="23"/>
      <c r="B36" s="29">
        <v>20</v>
      </c>
      <c r="C36" s="30">
        <f>VLOOKUP(B36,'参加申込書(NO1~30)'!$A$9:$N$38,2,FALSE)</f>
        <v>0</v>
      </c>
      <c r="D36" s="203">
        <f>VLOOKUP(B36,'参加申込書(NO1~30)'!$A$9:$N$38,4,FALSE)</f>
        <v>0</v>
      </c>
      <c r="E36" s="195"/>
      <c r="F36" s="195"/>
      <c r="G36" s="195"/>
      <c r="H36" s="204"/>
      <c r="I36" s="30">
        <f>VLOOKUP(B36,'参加申込書(NO1~30)'!$A$9:$N$38,6,FALSE)</f>
        <v>0</v>
      </c>
      <c r="J36" s="31">
        <f>VLOOKUP(B36,'参加申込書(NO1~30)'!$A$9:$N$38,12,FALSE)</f>
        <v>0</v>
      </c>
      <c r="K36" s="31">
        <f>VLOOKUP(B36,'参加申込書(NO1~30)'!$A$9:$N$38,13,FALSE)</f>
        <v>0</v>
      </c>
      <c r="L36" s="202"/>
      <c r="M36" s="202"/>
      <c r="N36" s="202"/>
      <c r="O36" s="202"/>
      <c r="P36" s="202"/>
      <c r="Q36" s="202"/>
      <c r="S36" s="29">
        <v>55</v>
      </c>
      <c r="T36" s="30">
        <f>VLOOKUP(S36,'参加申込書(NO31~60)'!$A$9:$N$38,2,FALSE)</f>
        <v>0</v>
      </c>
      <c r="U36" s="203">
        <f>VLOOKUP(S36,'参加申込書(NO31~60)'!$A$9:$N$38,4,FALSE)</f>
        <v>0</v>
      </c>
      <c r="V36" s="195"/>
      <c r="W36" s="195"/>
      <c r="X36" s="195"/>
      <c r="Y36" s="204"/>
      <c r="Z36" s="30">
        <f>VLOOKUP(S36,'参加申込書(NO31~60)'!$A$9:$N$38,6,FALSE)</f>
        <v>0</v>
      </c>
      <c r="AA36" s="31">
        <f>VLOOKUP(S36,'参加申込書(NO31~60)'!$A$9:$N$38,12,FALSE)</f>
        <v>0</v>
      </c>
      <c r="AB36" s="31">
        <f>VLOOKUP(S36,'参加申込書(NO31~60)'!$A$9:$N$38,13,FALSE)</f>
        <v>0</v>
      </c>
      <c r="AC36" s="210"/>
      <c r="AD36" s="211"/>
      <c r="AE36" s="212"/>
      <c r="AF36" s="210"/>
      <c r="AG36" s="211"/>
      <c r="AH36" s="212"/>
      <c r="AK36">
        <f t="shared" si="1"/>
        <v>20</v>
      </c>
      <c r="AL36">
        <f t="shared" si="2"/>
        <v>0</v>
      </c>
      <c r="AM36">
        <f t="shared" si="3"/>
        <v>0</v>
      </c>
      <c r="AN36">
        <f t="shared" si="4"/>
        <v>0</v>
      </c>
      <c r="AO36">
        <f t="shared" si="5"/>
        <v>0</v>
      </c>
      <c r="AP36">
        <f t="shared" si="6"/>
        <v>0</v>
      </c>
      <c r="AQ36">
        <f t="shared" si="7"/>
        <v>0</v>
      </c>
      <c r="AR36">
        <f t="shared" si="8"/>
        <v>0</v>
      </c>
      <c r="AS36">
        <f t="shared" si="9"/>
        <v>0</v>
      </c>
      <c r="AT36">
        <f t="shared" si="10"/>
        <v>0</v>
      </c>
    </row>
    <row r="37" spans="1:46" ht="12" customHeight="1">
      <c r="A37" s="23"/>
      <c r="B37" s="29">
        <v>21</v>
      </c>
      <c r="C37" s="30">
        <f>VLOOKUP(B37,'参加申込書(NO1~30)'!$A$9:$N$38,2,FALSE)</f>
        <v>0</v>
      </c>
      <c r="D37" s="203">
        <f>VLOOKUP(B37,'参加申込書(NO1~30)'!$A$9:$N$38,4,FALSE)</f>
        <v>0</v>
      </c>
      <c r="E37" s="195"/>
      <c r="F37" s="195"/>
      <c r="G37" s="195"/>
      <c r="H37" s="204"/>
      <c r="I37" s="30">
        <f>VLOOKUP(B37,'参加申込書(NO1~30)'!$A$9:$N$38,6,FALSE)</f>
        <v>0</v>
      </c>
      <c r="J37" s="31">
        <f>VLOOKUP(B37,'参加申込書(NO1~30)'!$A$9:$N$38,12,FALSE)</f>
        <v>0</v>
      </c>
      <c r="K37" s="31">
        <f>VLOOKUP(B37,'参加申込書(NO1~30)'!$A$9:$N$38,13,FALSE)</f>
        <v>0</v>
      </c>
      <c r="L37" s="202"/>
      <c r="M37" s="202"/>
      <c r="N37" s="202"/>
      <c r="O37" s="202"/>
      <c r="P37" s="202"/>
      <c r="Q37" s="202"/>
      <c r="S37" s="29">
        <v>56</v>
      </c>
      <c r="T37" s="30">
        <f>VLOOKUP(S37,'参加申込書(NO31~60)'!$A$9:$N$38,2,FALSE)</f>
        <v>0</v>
      </c>
      <c r="U37" s="203">
        <f>VLOOKUP(S37,'参加申込書(NO31~60)'!$A$9:$N$38,4,FALSE)</f>
        <v>0</v>
      </c>
      <c r="V37" s="195"/>
      <c r="W37" s="195"/>
      <c r="X37" s="195"/>
      <c r="Y37" s="204"/>
      <c r="Z37" s="30">
        <f>VLOOKUP(S37,'参加申込書(NO31~60)'!$A$9:$N$38,6,FALSE)</f>
        <v>0</v>
      </c>
      <c r="AA37" s="31">
        <f>VLOOKUP(S37,'参加申込書(NO31~60)'!$A$9:$N$38,12,FALSE)</f>
        <v>0</v>
      </c>
      <c r="AB37" s="31">
        <f>VLOOKUP(S37,'参加申込書(NO31~60)'!$A$9:$N$38,13,FALSE)</f>
        <v>0</v>
      </c>
      <c r="AC37" s="210"/>
      <c r="AD37" s="211"/>
      <c r="AE37" s="212"/>
      <c r="AF37" s="210"/>
      <c r="AG37" s="211"/>
      <c r="AH37" s="212"/>
      <c r="AK37">
        <f t="shared" si="1"/>
        <v>21</v>
      </c>
      <c r="AL37">
        <f t="shared" si="2"/>
        <v>0</v>
      </c>
      <c r="AM37">
        <f t="shared" si="3"/>
        <v>0</v>
      </c>
      <c r="AN37">
        <f t="shared" si="4"/>
        <v>0</v>
      </c>
      <c r="AO37">
        <f t="shared" si="5"/>
        <v>0</v>
      </c>
      <c r="AP37">
        <f t="shared" si="6"/>
        <v>0</v>
      </c>
      <c r="AQ37">
        <f t="shared" si="7"/>
        <v>0</v>
      </c>
      <c r="AR37">
        <f t="shared" si="8"/>
        <v>0</v>
      </c>
      <c r="AS37">
        <f t="shared" si="9"/>
        <v>0</v>
      </c>
      <c r="AT37">
        <f t="shared" si="10"/>
        <v>0</v>
      </c>
    </row>
    <row r="38" spans="1:46" ht="12" customHeight="1">
      <c r="A38" s="23"/>
      <c r="B38" s="29">
        <v>22</v>
      </c>
      <c r="C38" s="30">
        <f>VLOOKUP(B38,'参加申込書(NO1~30)'!$A$9:$N$38,2,FALSE)</f>
        <v>0</v>
      </c>
      <c r="D38" s="203">
        <f>VLOOKUP(B38,'参加申込書(NO1~30)'!$A$9:$N$38,4,FALSE)</f>
        <v>0</v>
      </c>
      <c r="E38" s="195"/>
      <c r="F38" s="195"/>
      <c r="G38" s="195"/>
      <c r="H38" s="204"/>
      <c r="I38" s="30">
        <f>VLOOKUP(B38,'参加申込書(NO1~30)'!$A$9:$N$38,6,FALSE)</f>
        <v>0</v>
      </c>
      <c r="J38" s="31">
        <f>VLOOKUP(B38,'参加申込書(NO1~30)'!$A$9:$N$38,12,FALSE)</f>
        <v>0</v>
      </c>
      <c r="K38" s="31">
        <f>VLOOKUP(B38,'参加申込書(NO1~30)'!$A$9:$N$38,13,FALSE)</f>
        <v>0</v>
      </c>
      <c r="L38" s="202"/>
      <c r="M38" s="202"/>
      <c r="N38" s="202"/>
      <c r="O38" s="202"/>
      <c r="P38" s="202"/>
      <c r="Q38" s="202"/>
      <c r="S38" s="29">
        <v>57</v>
      </c>
      <c r="T38" s="30">
        <f>VLOOKUP(S38,'参加申込書(NO31~60)'!$A$9:$N$38,2,FALSE)</f>
        <v>0</v>
      </c>
      <c r="U38" s="203">
        <f>VLOOKUP(S38,'参加申込書(NO31~60)'!$A$9:$N$38,4,FALSE)</f>
        <v>0</v>
      </c>
      <c r="V38" s="195"/>
      <c r="W38" s="195"/>
      <c r="X38" s="195"/>
      <c r="Y38" s="204"/>
      <c r="Z38" s="30">
        <f>VLOOKUP(S38,'参加申込書(NO31~60)'!$A$9:$N$38,6,FALSE)</f>
        <v>0</v>
      </c>
      <c r="AA38" s="31">
        <f>VLOOKUP(S38,'参加申込書(NO31~60)'!$A$9:$N$38,12,FALSE)</f>
        <v>0</v>
      </c>
      <c r="AB38" s="31">
        <f>VLOOKUP(S38,'参加申込書(NO31~60)'!$A$9:$N$38,13,FALSE)</f>
        <v>0</v>
      </c>
      <c r="AC38" s="210"/>
      <c r="AD38" s="211"/>
      <c r="AE38" s="212"/>
      <c r="AF38" s="210"/>
      <c r="AG38" s="211"/>
      <c r="AH38" s="212"/>
      <c r="AK38">
        <f t="shared" si="1"/>
        <v>22</v>
      </c>
      <c r="AL38">
        <f t="shared" si="2"/>
        <v>0</v>
      </c>
      <c r="AM38">
        <f t="shared" si="3"/>
        <v>0</v>
      </c>
      <c r="AN38">
        <f t="shared" si="4"/>
        <v>0</v>
      </c>
      <c r="AO38">
        <f t="shared" si="5"/>
        <v>0</v>
      </c>
      <c r="AP38">
        <f t="shared" si="6"/>
        <v>0</v>
      </c>
      <c r="AQ38">
        <f t="shared" si="7"/>
        <v>0</v>
      </c>
      <c r="AR38">
        <f t="shared" si="8"/>
        <v>0</v>
      </c>
      <c r="AS38">
        <f t="shared" si="9"/>
        <v>0</v>
      </c>
      <c r="AT38">
        <f t="shared" si="10"/>
        <v>0</v>
      </c>
    </row>
    <row r="39" spans="1:46" ht="12" customHeight="1">
      <c r="A39" s="23"/>
      <c r="B39" s="29">
        <v>23</v>
      </c>
      <c r="C39" s="30">
        <f>VLOOKUP(B39,'参加申込書(NO1~30)'!$A$9:$N$38,2,FALSE)</f>
        <v>0</v>
      </c>
      <c r="D39" s="203">
        <f>VLOOKUP(B39,'参加申込書(NO1~30)'!$A$9:$N$38,4,FALSE)</f>
        <v>0</v>
      </c>
      <c r="E39" s="195"/>
      <c r="F39" s="195"/>
      <c r="G39" s="195"/>
      <c r="H39" s="204"/>
      <c r="I39" s="30">
        <f>VLOOKUP(B39,'参加申込書(NO1~30)'!$A$9:$N$38,6,FALSE)</f>
        <v>0</v>
      </c>
      <c r="J39" s="31">
        <f>VLOOKUP(B39,'参加申込書(NO1~30)'!$A$9:$N$38,12,FALSE)</f>
        <v>0</v>
      </c>
      <c r="K39" s="31">
        <f>VLOOKUP(B39,'参加申込書(NO1~30)'!$A$9:$N$38,13,FALSE)</f>
        <v>0</v>
      </c>
      <c r="L39" s="202"/>
      <c r="M39" s="202"/>
      <c r="N39" s="202"/>
      <c r="O39" s="202"/>
      <c r="P39" s="202"/>
      <c r="Q39" s="202"/>
      <c r="S39" s="29">
        <v>58</v>
      </c>
      <c r="T39" s="30">
        <f>VLOOKUP(S39,'参加申込書(NO31~60)'!$A$9:$N$38,2,FALSE)</f>
        <v>0</v>
      </c>
      <c r="U39" s="203">
        <f>VLOOKUP(S39,'参加申込書(NO31~60)'!$A$9:$N$38,4,FALSE)</f>
        <v>0</v>
      </c>
      <c r="V39" s="195"/>
      <c r="W39" s="195"/>
      <c r="X39" s="195"/>
      <c r="Y39" s="204"/>
      <c r="Z39" s="30">
        <f>VLOOKUP(S39,'参加申込書(NO31~60)'!$A$9:$N$38,6,FALSE)</f>
        <v>0</v>
      </c>
      <c r="AA39" s="31">
        <f>VLOOKUP(S39,'参加申込書(NO31~60)'!$A$9:$N$38,12,FALSE)</f>
        <v>0</v>
      </c>
      <c r="AB39" s="31">
        <f>VLOOKUP(S39,'参加申込書(NO31~60)'!$A$9:$N$38,13,FALSE)</f>
        <v>0</v>
      </c>
      <c r="AC39" s="210"/>
      <c r="AD39" s="211"/>
      <c r="AE39" s="212"/>
      <c r="AF39" s="210"/>
      <c r="AG39" s="211"/>
      <c r="AH39" s="212"/>
      <c r="AK39">
        <f t="shared" si="1"/>
        <v>23</v>
      </c>
      <c r="AL39">
        <f t="shared" si="2"/>
        <v>0</v>
      </c>
      <c r="AM39">
        <f t="shared" si="3"/>
        <v>0</v>
      </c>
      <c r="AN39">
        <f t="shared" si="4"/>
        <v>0</v>
      </c>
      <c r="AO39">
        <f t="shared" si="5"/>
        <v>0</v>
      </c>
      <c r="AP39">
        <f t="shared" si="6"/>
        <v>0</v>
      </c>
      <c r="AQ39">
        <f t="shared" si="7"/>
        <v>0</v>
      </c>
      <c r="AR39">
        <f t="shared" si="8"/>
        <v>0</v>
      </c>
      <c r="AS39">
        <f t="shared" si="9"/>
        <v>0</v>
      </c>
      <c r="AT39">
        <f t="shared" si="10"/>
        <v>0</v>
      </c>
    </row>
    <row r="40" spans="1:46" ht="12" customHeight="1">
      <c r="A40" s="23"/>
      <c r="B40" s="29">
        <v>24</v>
      </c>
      <c r="C40" s="30">
        <f>VLOOKUP(B40,'参加申込書(NO1~30)'!$A$9:$N$38,2,FALSE)</f>
        <v>0</v>
      </c>
      <c r="D40" s="203">
        <f>VLOOKUP(B40,'参加申込書(NO1~30)'!$A$9:$N$38,4,FALSE)</f>
        <v>0</v>
      </c>
      <c r="E40" s="195"/>
      <c r="F40" s="195"/>
      <c r="G40" s="195"/>
      <c r="H40" s="204"/>
      <c r="I40" s="30">
        <f>VLOOKUP(B40,'参加申込書(NO1~30)'!$A$9:$N$38,6,FALSE)</f>
        <v>0</v>
      </c>
      <c r="J40" s="31">
        <f>VLOOKUP(B40,'参加申込書(NO1~30)'!$A$9:$N$38,12,FALSE)</f>
        <v>0</v>
      </c>
      <c r="K40" s="31">
        <f>VLOOKUP(B40,'参加申込書(NO1~30)'!$A$9:$N$38,13,FALSE)</f>
        <v>0</v>
      </c>
      <c r="L40" s="202"/>
      <c r="M40" s="202"/>
      <c r="N40" s="202"/>
      <c r="O40" s="202"/>
      <c r="P40" s="202"/>
      <c r="Q40" s="202"/>
      <c r="S40" s="29">
        <v>59</v>
      </c>
      <c r="T40" s="30">
        <f>VLOOKUP(S40,'参加申込書(NO31~60)'!$A$9:$N$38,2,FALSE)</f>
        <v>0</v>
      </c>
      <c r="U40" s="203">
        <f>VLOOKUP(S40,'参加申込書(NO31~60)'!$A$9:$N$38,4,FALSE)</f>
        <v>0</v>
      </c>
      <c r="V40" s="195"/>
      <c r="W40" s="195"/>
      <c r="X40" s="195"/>
      <c r="Y40" s="204"/>
      <c r="Z40" s="30">
        <f>VLOOKUP(S40,'参加申込書(NO31~60)'!$A$9:$N$38,6,FALSE)</f>
        <v>0</v>
      </c>
      <c r="AA40" s="31">
        <f>VLOOKUP(S40,'参加申込書(NO31~60)'!$A$9:$N$38,12,FALSE)</f>
        <v>0</v>
      </c>
      <c r="AB40" s="31">
        <f>VLOOKUP(S40,'参加申込書(NO31~60)'!$A$9:$N$38,13,FALSE)</f>
        <v>0</v>
      </c>
      <c r="AC40" s="210"/>
      <c r="AD40" s="211"/>
      <c r="AE40" s="212"/>
      <c r="AF40" s="210"/>
      <c r="AG40" s="211"/>
      <c r="AH40" s="212"/>
      <c r="AK40">
        <f t="shared" si="1"/>
        <v>24</v>
      </c>
      <c r="AL40">
        <f t="shared" si="2"/>
        <v>0</v>
      </c>
      <c r="AM40">
        <f t="shared" si="3"/>
        <v>0</v>
      </c>
      <c r="AN40">
        <f t="shared" si="4"/>
        <v>0</v>
      </c>
      <c r="AO40">
        <f t="shared" si="5"/>
        <v>0</v>
      </c>
      <c r="AP40">
        <f t="shared" si="6"/>
        <v>0</v>
      </c>
      <c r="AQ40">
        <f t="shared" si="7"/>
        <v>0</v>
      </c>
      <c r="AR40">
        <f t="shared" si="8"/>
        <v>0</v>
      </c>
      <c r="AS40">
        <f t="shared" si="9"/>
        <v>0</v>
      </c>
      <c r="AT40">
        <f t="shared" si="10"/>
        <v>0</v>
      </c>
    </row>
    <row r="41" spans="1:46" ht="12" customHeight="1">
      <c r="A41" s="23"/>
      <c r="B41" s="29">
        <v>25</v>
      </c>
      <c r="C41" s="30">
        <f>VLOOKUP(B41,'参加申込書(NO1~30)'!$A$9:$N$38,2,FALSE)</f>
        <v>0</v>
      </c>
      <c r="D41" s="203">
        <f>VLOOKUP(B41,'参加申込書(NO1~30)'!$A$9:$N$38,4,FALSE)</f>
        <v>0</v>
      </c>
      <c r="E41" s="195"/>
      <c r="F41" s="195"/>
      <c r="G41" s="195"/>
      <c r="H41" s="204"/>
      <c r="I41" s="30">
        <f>VLOOKUP(B41,'参加申込書(NO1~30)'!$A$9:$N$38,6,FALSE)</f>
        <v>0</v>
      </c>
      <c r="J41" s="31">
        <f>VLOOKUP(B41,'参加申込書(NO1~30)'!$A$9:$N$38,12,FALSE)</f>
        <v>0</v>
      </c>
      <c r="K41" s="31">
        <f>VLOOKUP(B41,'参加申込書(NO1~30)'!$A$9:$N$38,13,FALSE)</f>
        <v>0</v>
      </c>
      <c r="L41" s="202"/>
      <c r="M41" s="202"/>
      <c r="N41" s="202"/>
      <c r="O41" s="202"/>
      <c r="P41" s="202"/>
      <c r="Q41" s="202"/>
      <c r="S41" s="29">
        <v>60</v>
      </c>
      <c r="T41" s="30">
        <f>VLOOKUP(S41,'参加申込書(NO31~60)'!$A$9:$N$38,2,FALSE)</f>
        <v>0</v>
      </c>
      <c r="U41" s="203">
        <f>VLOOKUP(S41,'参加申込書(NO31~60)'!$A$9:$N$38,4,FALSE)</f>
        <v>0</v>
      </c>
      <c r="V41" s="195"/>
      <c r="W41" s="195"/>
      <c r="X41" s="195"/>
      <c r="Y41" s="204"/>
      <c r="Z41" s="30">
        <f>VLOOKUP(S41,'参加申込書(NO31~60)'!$A$9:$N$38,6,FALSE)</f>
        <v>0</v>
      </c>
      <c r="AA41" s="31">
        <f>VLOOKUP(S41,'参加申込書(NO31~60)'!$A$9:$N$38,12,FALSE)</f>
        <v>0</v>
      </c>
      <c r="AB41" s="31">
        <f>VLOOKUP(S41,'参加申込書(NO31~60)'!$A$9:$N$38,13,FALSE)</f>
        <v>0</v>
      </c>
      <c r="AC41" s="210"/>
      <c r="AD41" s="211"/>
      <c r="AE41" s="212"/>
      <c r="AF41" s="210"/>
      <c r="AG41" s="211"/>
      <c r="AH41" s="212"/>
      <c r="AK41">
        <f t="shared" si="1"/>
        <v>25</v>
      </c>
      <c r="AL41">
        <f t="shared" si="2"/>
        <v>0</v>
      </c>
      <c r="AM41">
        <f t="shared" si="3"/>
        <v>0</v>
      </c>
      <c r="AN41">
        <f t="shared" si="4"/>
        <v>0</v>
      </c>
      <c r="AO41">
        <f t="shared" si="5"/>
        <v>0</v>
      </c>
      <c r="AP41">
        <f t="shared" si="6"/>
        <v>0</v>
      </c>
      <c r="AQ41">
        <f t="shared" si="7"/>
        <v>0</v>
      </c>
      <c r="AR41">
        <f t="shared" si="8"/>
        <v>0</v>
      </c>
      <c r="AS41">
        <f t="shared" si="9"/>
        <v>0</v>
      </c>
      <c r="AT41">
        <f t="shared" si="10"/>
        <v>0</v>
      </c>
    </row>
    <row r="42" spans="1:46" ht="12" customHeight="1">
      <c r="A42" s="23"/>
      <c r="B42" s="29">
        <v>26</v>
      </c>
      <c r="C42" s="30">
        <f>VLOOKUP(B42,'参加申込書(NO1~30)'!$A$9:$N$38,2,FALSE)</f>
        <v>0</v>
      </c>
      <c r="D42" s="203">
        <f>VLOOKUP(B42,'参加申込書(NO1~30)'!$A$9:$N$38,4,FALSE)</f>
        <v>0</v>
      </c>
      <c r="E42" s="195"/>
      <c r="F42" s="195"/>
      <c r="G42" s="195"/>
      <c r="H42" s="204"/>
      <c r="I42" s="30">
        <f>VLOOKUP(B42,'参加申込書(NO1~30)'!$A$9:$N$38,6,FALSE)</f>
        <v>0</v>
      </c>
      <c r="J42" s="31">
        <f>VLOOKUP(B42,'参加申込書(NO1~30)'!$A$9:$N$38,12,FALSE)</f>
        <v>0</v>
      </c>
      <c r="K42" s="31">
        <f>VLOOKUP(B42,'参加申込書(NO1~30)'!$A$9:$N$38,13,FALSE)</f>
        <v>0</v>
      </c>
      <c r="L42" s="202"/>
      <c r="M42" s="202"/>
      <c r="N42" s="202"/>
      <c r="O42" s="202"/>
      <c r="P42" s="202"/>
      <c r="Q42" s="202"/>
      <c r="S42" s="29">
        <v>61</v>
      </c>
      <c r="T42" s="30">
        <f>VLOOKUP(S42,'参加申込書(NO61~90)'!$A$9:$N$38,2,FALSE)</f>
        <v>0</v>
      </c>
      <c r="U42" s="203">
        <f>VLOOKUP(S42,'参加申込書(NO61~90)'!$A$9:$N$38,4,FALSE)</f>
        <v>0</v>
      </c>
      <c r="V42" s="195"/>
      <c r="W42" s="195"/>
      <c r="X42" s="195"/>
      <c r="Y42" s="204"/>
      <c r="Z42" s="30">
        <f>VLOOKUP(S42,'参加申込書(NO61~90)'!$A$9:$N$38,6,FALSE)</f>
        <v>0</v>
      </c>
      <c r="AA42" s="31">
        <f>VLOOKUP(S42,'参加申込書(NO61~90)'!$A$9:$N$38,12,FALSE)</f>
        <v>0</v>
      </c>
      <c r="AB42" s="31">
        <f>VLOOKUP(S42,'参加申込書(NO61~90)'!$A$9:$N$38,13,FALSE)</f>
        <v>0</v>
      </c>
      <c r="AC42" s="210"/>
      <c r="AD42" s="211"/>
      <c r="AE42" s="212"/>
      <c r="AF42" s="210"/>
      <c r="AG42" s="211"/>
      <c r="AH42" s="212"/>
      <c r="AK42">
        <f t="shared" si="1"/>
        <v>26</v>
      </c>
      <c r="AL42">
        <f t="shared" si="2"/>
        <v>0</v>
      </c>
      <c r="AM42">
        <f t="shared" si="3"/>
        <v>0</v>
      </c>
      <c r="AN42">
        <f t="shared" si="4"/>
        <v>0</v>
      </c>
      <c r="AO42">
        <f t="shared" si="5"/>
        <v>0</v>
      </c>
      <c r="AP42">
        <f t="shared" si="6"/>
        <v>0</v>
      </c>
      <c r="AQ42">
        <f t="shared" si="7"/>
        <v>0</v>
      </c>
      <c r="AR42">
        <f t="shared" si="8"/>
        <v>0</v>
      </c>
      <c r="AS42">
        <f t="shared" si="9"/>
        <v>0</v>
      </c>
      <c r="AT42">
        <f t="shared" si="10"/>
        <v>0</v>
      </c>
    </row>
    <row r="43" spans="1:46" ht="12" customHeight="1">
      <c r="A43" s="23"/>
      <c r="B43" s="29">
        <v>27</v>
      </c>
      <c r="C43" s="30">
        <f>VLOOKUP(B43,'参加申込書(NO1~30)'!$A$9:$N$38,2,FALSE)</f>
        <v>0</v>
      </c>
      <c r="D43" s="203">
        <f>VLOOKUP(B43,'参加申込書(NO1~30)'!$A$9:$N$38,4,FALSE)</f>
        <v>0</v>
      </c>
      <c r="E43" s="195"/>
      <c r="F43" s="195"/>
      <c r="G43" s="195"/>
      <c r="H43" s="204"/>
      <c r="I43" s="30">
        <f>VLOOKUP(B43,'参加申込書(NO1~30)'!$A$9:$N$38,6,FALSE)</f>
        <v>0</v>
      </c>
      <c r="J43" s="31">
        <f>VLOOKUP(B43,'参加申込書(NO1~30)'!$A$9:$N$38,12,FALSE)</f>
        <v>0</v>
      </c>
      <c r="K43" s="31">
        <f>VLOOKUP(B43,'参加申込書(NO1~30)'!$A$9:$N$38,13,FALSE)</f>
        <v>0</v>
      </c>
      <c r="L43" s="202"/>
      <c r="M43" s="202"/>
      <c r="N43" s="202"/>
      <c r="O43" s="202"/>
      <c r="P43" s="202"/>
      <c r="Q43" s="202"/>
      <c r="S43" s="29">
        <v>62</v>
      </c>
      <c r="T43" s="30">
        <f>VLOOKUP(S43,'参加申込書(NO61~90)'!$A$9:$N$38,2,FALSE)</f>
        <v>0</v>
      </c>
      <c r="U43" s="203">
        <f>VLOOKUP(S43,'参加申込書(NO61~90)'!$A$9:$N$38,4,FALSE)</f>
        <v>0</v>
      </c>
      <c r="V43" s="195"/>
      <c r="W43" s="195"/>
      <c r="X43" s="195"/>
      <c r="Y43" s="204"/>
      <c r="Z43" s="30">
        <f>VLOOKUP(S43,'参加申込書(NO61~90)'!$A$9:$N$38,6,FALSE)</f>
        <v>0</v>
      </c>
      <c r="AA43" s="31">
        <f>VLOOKUP(S43,'参加申込書(NO61~90)'!$A$9:$N$38,12,FALSE)</f>
        <v>0</v>
      </c>
      <c r="AB43" s="31">
        <f>VLOOKUP(S43,'参加申込書(NO61~90)'!$A$9:$N$38,13,FALSE)</f>
        <v>0</v>
      </c>
      <c r="AC43" s="210"/>
      <c r="AD43" s="211"/>
      <c r="AE43" s="212"/>
      <c r="AF43" s="210"/>
      <c r="AG43" s="211"/>
      <c r="AH43" s="212"/>
      <c r="AK43">
        <f t="shared" si="1"/>
        <v>27</v>
      </c>
      <c r="AL43">
        <f t="shared" si="2"/>
        <v>0</v>
      </c>
      <c r="AM43">
        <f t="shared" si="3"/>
        <v>0</v>
      </c>
      <c r="AN43">
        <f t="shared" si="4"/>
        <v>0</v>
      </c>
      <c r="AO43">
        <f t="shared" si="5"/>
        <v>0</v>
      </c>
      <c r="AP43">
        <f t="shared" si="6"/>
        <v>0</v>
      </c>
      <c r="AQ43">
        <f t="shared" si="7"/>
        <v>0</v>
      </c>
      <c r="AR43">
        <f t="shared" si="8"/>
        <v>0</v>
      </c>
      <c r="AS43">
        <f t="shared" si="9"/>
        <v>0</v>
      </c>
      <c r="AT43">
        <f t="shared" si="10"/>
        <v>0</v>
      </c>
    </row>
    <row r="44" spans="1:46" ht="12" customHeight="1">
      <c r="A44" s="23"/>
      <c r="B44" s="29">
        <v>28</v>
      </c>
      <c r="C44" s="30">
        <f>VLOOKUP(B44,'参加申込書(NO1~30)'!$A$9:$N$38,2,FALSE)</f>
        <v>0</v>
      </c>
      <c r="D44" s="203">
        <f>VLOOKUP(B44,'参加申込書(NO1~30)'!$A$9:$N$38,4,FALSE)</f>
        <v>0</v>
      </c>
      <c r="E44" s="195"/>
      <c r="F44" s="195"/>
      <c r="G44" s="195"/>
      <c r="H44" s="204"/>
      <c r="I44" s="30">
        <f>VLOOKUP(B44,'参加申込書(NO1~30)'!$A$9:$N$38,6,FALSE)</f>
        <v>0</v>
      </c>
      <c r="J44" s="31">
        <f>VLOOKUP(B44,'参加申込書(NO1~30)'!$A$9:$N$38,12,FALSE)</f>
        <v>0</v>
      </c>
      <c r="K44" s="31">
        <f>VLOOKUP(B44,'参加申込書(NO1~30)'!$A$9:$N$38,13,FALSE)</f>
        <v>0</v>
      </c>
      <c r="L44" s="202"/>
      <c r="M44" s="202"/>
      <c r="N44" s="202"/>
      <c r="O44" s="202"/>
      <c r="P44" s="202"/>
      <c r="Q44" s="202"/>
      <c r="S44" s="29">
        <v>63</v>
      </c>
      <c r="T44" s="30">
        <f>VLOOKUP(S44,'参加申込書(NO61~90)'!$A$9:$N$38,2,FALSE)</f>
        <v>0</v>
      </c>
      <c r="U44" s="203">
        <f>VLOOKUP(S44,'参加申込書(NO61~90)'!$A$9:$N$38,4,FALSE)</f>
        <v>0</v>
      </c>
      <c r="V44" s="195"/>
      <c r="W44" s="195"/>
      <c r="X44" s="195"/>
      <c r="Y44" s="204"/>
      <c r="Z44" s="30">
        <f>VLOOKUP(S44,'参加申込書(NO61~90)'!$A$9:$N$38,6,FALSE)</f>
        <v>0</v>
      </c>
      <c r="AA44" s="31">
        <f>VLOOKUP(S44,'参加申込書(NO61~90)'!$A$9:$N$38,12,FALSE)</f>
        <v>0</v>
      </c>
      <c r="AB44" s="31">
        <f>VLOOKUP(S44,'参加申込書(NO61~90)'!$A$9:$N$38,13,FALSE)</f>
        <v>0</v>
      </c>
      <c r="AC44" s="210"/>
      <c r="AD44" s="211"/>
      <c r="AE44" s="212"/>
      <c r="AF44" s="210"/>
      <c r="AG44" s="211"/>
      <c r="AH44" s="212"/>
      <c r="AK44">
        <f t="shared" si="1"/>
        <v>28</v>
      </c>
      <c r="AL44">
        <f t="shared" si="2"/>
        <v>0</v>
      </c>
      <c r="AM44">
        <f t="shared" si="3"/>
        <v>0</v>
      </c>
      <c r="AN44">
        <f t="shared" si="4"/>
        <v>0</v>
      </c>
      <c r="AO44">
        <f t="shared" si="5"/>
        <v>0</v>
      </c>
      <c r="AP44">
        <f t="shared" si="6"/>
        <v>0</v>
      </c>
      <c r="AQ44">
        <f t="shared" si="7"/>
        <v>0</v>
      </c>
      <c r="AR44">
        <f t="shared" si="8"/>
        <v>0</v>
      </c>
      <c r="AS44">
        <f t="shared" si="9"/>
        <v>0</v>
      </c>
      <c r="AT44">
        <f t="shared" si="10"/>
        <v>0</v>
      </c>
    </row>
    <row r="45" spans="1:46" ht="12" customHeight="1">
      <c r="A45" s="23"/>
      <c r="B45" s="29">
        <v>29</v>
      </c>
      <c r="C45" s="30">
        <f>VLOOKUP(B45,'参加申込書(NO1~30)'!$A$9:$N$38,2,FALSE)</f>
        <v>0</v>
      </c>
      <c r="D45" s="203">
        <f>VLOOKUP(B45,'参加申込書(NO1~30)'!$A$9:$N$38,4,FALSE)</f>
        <v>0</v>
      </c>
      <c r="E45" s="195"/>
      <c r="F45" s="195"/>
      <c r="G45" s="195"/>
      <c r="H45" s="204"/>
      <c r="I45" s="30">
        <f>VLOOKUP(B45,'参加申込書(NO1~30)'!$A$9:$N$38,6,FALSE)</f>
        <v>0</v>
      </c>
      <c r="J45" s="31">
        <f>VLOOKUP(B45,'参加申込書(NO1~30)'!$A$9:$N$38,12,FALSE)</f>
        <v>0</v>
      </c>
      <c r="K45" s="31">
        <f>VLOOKUP(B45,'参加申込書(NO1~30)'!$A$9:$N$38,13,FALSE)</f>
        <v>0</v>
      </c>
      <c r="L45" s="202"/>
      <c r="M45" s="202"/>
      <c r="N45" s="202"/>
      <c r="O45" s="202"/>
      <c r="P45" s="202"/>
      <c r="Q45" s="202"/>
      <c r="S45" s="29">
        <v>64</v>
      </c>
      <c r="T45" s="30">
        <f>VLOOKUP(S45,'参加申込書(NO61~90)'!$A$9:$N$38,2,FALSE)</f>
        <v>0</v>
      </c>
      <c r="U45" s="203">
        <f>VLOOKUP(S45,'参加申込書(NO61~90)'!$A$9:$N$38,4,FALSE)</f>
        <v>0</v>
      </c>
      <c r="V45" s="195"/>
      <c r="W45" s="195"/>
      <c r="X45" s="195"/>
      <c r="Y45" s="204"/>
      <c r="Z45" s="30">
        <f>VLOOKUP(S45,'参加申込書(NO61~90)'!$A$9:$N$38,6,FALSE)</f>
        <v>0</v>
      </c>
      <c r="AA45" s="31">
        <f>VLOOKUP(S45,'参加申込書(NO61~90)'!$A$9:$N$38,12,FALSE)</f>
        <v>0</v>
      </c>
      <c r="AB45" s="31">
        <f>VLOOKUP(S45,'参加申込書(NO61~90)'!$A$9:$N$38,13,FALSE)</f>
        <v>0</v>
      </c>
      <c r="AC45" s="210"/>
      <c r="AD45" s="211"/>
      <c r="AE45" s="212"/>
      <c r="AF45" s="210"/>
      <c r="AG45" s="211"/>
      <c r="AH45" s="212"/>
      <c r="AK45">
        <f t="shared" si="1"/>
        <v>29</v>
      </c>
      <c r="AL45">
        <f t="shared" si="2"/>
        <v>0</v>
      </c>
      <c r="AM45">
        <f t="shared" si="3"/>
        <v>0</v>
      </c>
      <c r="AN45">
        <f t="shared" si="4"/>
        <v>0</v>
      </c>
      <c r="AO45">
        <f t="shared" si="5"/>
        <v>0</v>
      </c>
      <c r="AP45">
        <f t="shared" si="6"/>
        <v>0</v>
      </c>
      <c r="AQ45">
        <f t="shared" si="7"/>
        <v>0</v>
      </c>
      <c r="AR45">
        <f t="shared" si="8"/>
        <v>0</v>
      </c>
      <c r="AS45">
        <f t="shared" si="9"/>
        <v>0</v>
      </c>
      <c r="AT45">
        <f t="shared" si="10"/>
        <v>0</v>
      </c>
    </row>
    <row r="46" spans="1:46" ht="12" customHeight="1">
      <c r="A46" s="23"/>
      <c r="B46" s="29">
        <v>30</v>
      </c>
      <c r="C46" s="30">
        <f>VLOOKUP(B46,'参加申込書(NO1~30)'!$A$9:$N$38,2,FALSE)</f>
        <v>0</v>
      </c>
      <c r="D46" s="203">
        <f>VLOOKUP(B46,'参加申込書(NO1~30)'!$A$9:$N$38,4,FALSE)</f>
        <v>0</v>
      </c>
      <c r="E46" s="195"/>
      <c r="F46" s="195"/>
      <c r="G46" s="195"/>
      <c r="H46" s="204"/>
      <c r="I46" s="30">
        <f>VLOOKUP(B46,'参加申込書(NO1~30)'!$A$9:$N$38,6,FALSE)</f>
        <v>0</v>
      </c>
      <c r="J46" s="31">
        <f>VLOOKUP(B46,'参加申込書(NO1~30)'!$A$9:$N$38,12,FALSE)</f>
        <v>0</v>
      </c>
      <c r="K46" s="31">
        <f>VLOOKUP(B46,'参加申込書(NO1~30)'!$A$9:$N$38,13,FALSE)</f>
        <v>0</v>
      </c>
      <c r="L46" s="202"/>
      <c r="M46" s="202"/>
      <c r="N46" s="202"/>
      <c r="O46" s="202"/>
      <c r="P46" s="202"/>
      <c r="Q46" s="202"/>
      <c r="S46" s="29">
        <v>65</v>
      </c>
      <c r="T46" s="30">
        <f>VLOOKUP(S46,'参加申込書(NO61~90)'!$A$9:$N$38,2,FALSE)</f>
        <v>0</v>
      </c>
      <c r="U46" s="203">
        <f>VLOOKUP(S46,'参加申込書(NO61~90)'!$A$9:$N$38,4,FALSE)</f>
        <v>0</v>
      </c>
      <c r="V46" s="195"/>
      <c r="W46" s="195"/>
      <c r="X46" s="195"/>
      <c r="Y46" s="204"/>
      <c r="Z46" s="30">
        <f>VLOOKUP(S46,'参加申込書(NO61~90)'!$A$9:$N$38,6,FALSE)</f>
        <v>0</v>
      </c>
      <c r="AA46" s="31">
        <f>VLOOKUP(S46,'参加申込書(NO61~90)'!$A$9:$N$38,12,FALSE)</f>
        <v>0</v>
      </c>
      <c r="AB46" s="31">
        <f>VLOOKUP(S46,'参加申込書(NO61~90)'!$A$9:$N$38,13,FALSE)</f>
        <v>0</v>
      </c>
      <c r="AC46" s="210"/>
      <c r="AD46" s="211"/>
      <c r="AE46" s="212"/>
      <c r="AF46" s="210"/>
      <c r="AG46" s="211"/>
      <c r="AH46" s="212"/>
      <c r="AK46">
        <f t="shared" si="1"/>
        <v>30</v>
      </c>
      <c r="AL46">
        <f t="shared" si="2"/>
        <v>0</v>
      </c>
      <c r="AM46">
        <f t="shared" si="3"/>
        <v>0</v>
      </c>
      <c r="AN46">
        <f t="shared" si="4"/>
        <v>0</v>
      </c>
      <c r="AO46">
        <f t="shared" si="5"/>
        <v>0</v>
      </c>
      <c r="AP46">
        <f t="shared" si="6"/>
        <v>0</v>
      </c>
      <c r="AQ46">
        <f t="shared" si="7"/>
        <v>0</v>
      </c>
      <c r="AR46">
        <f t="shared" si="8"/>
        <v>0</v>
      </c>
      <c r="AS46">
        <f t="shared" si="9"/>
        <v>0</v>
      </c>
      <c r="AT46">
        <f t="shared" si="10"/>
        <v>0</v>
      </c>
    </row>
    <row r="47" spans="1:46" ht="12" customHeight="1">
      <c r="A47" s="23"/>
      <c r="B47" s="29">
        <v>31</v>
      </c>
      <c r="C47" s="30">
        <f>VLOOKUP(B47,'参加申込書(NO31~60)'!$A$9:$N$38,2,FALSE)</f>
        <v>0</v>
      </c>
      <c r="D47" s="203">
        <f>VLOOKUP(B47,'参加申込書(NO31~60)'!$A$9:$N$38,4,FALSE)</f>
        <v>0</v>
      </c>
      <c r="E47" s="195"/>
      <c r="F47" s="195"/>
      <c r="G47" s="195"/>
      <c r="H47" s="204"/>
      <c r="I47" s="30">
        <f>VLOOKUP(B47,'参加申込書(NO31~60)'!$A$9:$N$38,6,FALSE)</f>
        <v>0</v>
      </c>
      <c r="J47" s="31">
        <f>VLOOKUP(B47,'参加申込書(NO31~60)'!$A$9:$N$38,12,FALSE)</f>
        <v>0</v>
      </c>
      <c r="K47" s="31">
        <f>VLOOKUP(B47,'参加申込書(NO31~60)'!$A$9:$N$38,13,FALSE)</f>
        <v>0</v>
      </c>
      <c r="L47" s="202"/>
      <c r="M47" s="202"/>
      <c r="N47" s="202"/>
      <c r="O47" s="202"/>
      <c r="P47" s="202"/>
      <c r="Q47" s="202"/>
      <c r="S47" s="29">
        <v>66</v>
      </c>
      <c r="T47" s="30">
        <f>VLOOKUP(S47,'参加申込書(NO61~90)'!$A$9:$N$38,2,FALSE)</f>
        <v>0</v>
      </c>
      <c r="U47" s="203">
        <f>VLOOKUP(S47,'参加申込書(NO61~90)'!$A$9:$N$38,4,FALSE)</f>
        <v>0</v>
      </c>
      <c r="V47" s="195"/>
      <c r="W47" s="195"/>
      <c r="X47" s="195"/>
      <c r="Y47" s="204"/>
      <c r="Z47" s="30">
        <f>VLOOKUP(S47,'参加申込書(NO61~90)'!$A$9:$N$38,6,FALSE)</f>
        <v>0</v>
      </c>
      <c r="AA47" s="31">
        <f>VLOOKUP(S47,'参加申込書(NO61~90)'!$A$9:$N$38,12,FALSE)</f>
        <v>0</v>
      </c>
      <c r="AB47" s="31">
        <f>VLOOKUP(S47,'参加申込書(NO61~90)'!$A$9:$N$38,13,FALSE)</f>
        <v>0</v>
      </c>
      <c r="AC47" s="210"/>
      <c r="AD47" s="211"/>
      <c r="AE47" s="212"/>
      <c r="AF47" s="210"/>
      <c r="AG47" s="211"/>
      <c r="AH47" s="212"/>
      <c r="AK47">
        <f t="shared" si="1"/>
        <v>31</v>
      </c>
      <c r="AL47">
        <f t="shared" si="2"/>
        <v>0</v>
      </c>
      <c r="AM47">
        <f t="shared" si="3"/>
        <v>0</v>
      </c>
      <c r="AN47">
        <f t="shared" si="4"/>
        <v>0</v>
      </c>
      <c r="AO47">
        <f t="shared" si="5"/>
        <v>0</v>
      </c>
      <c r="AP47">
        <f t="shared" si="6"/>
        <v>0</v>
      </c>
      <c r="AQ47">
        <f t="shared" si="7"/>
        <v>0</v>
      </c>
      <c r="AR47">
        <f t="shared" si="8"/>
        <v>0</v>
      </c>
      <c r="AS47">
        <f t="shared" si="9"/>
        <v>0</v>
      </c>
      <c r="AT47">
        <f t="shared" si="10"/>
        <v>0</v>
      </c>
    </row>
    <row r="48" spans="1:46" ht="12" customHeight="1">
      <c r="A48" s="23"/>
      <c r="B48" s="29">
        <v>32</v>
      </c>
      <c r="C48" s="30">
        <f>VLOOKUP(B48,'参加申込書(NO31~60)'!$A$9:$N$38,2,FALSE)</f>
        <v>0</v>
      </c>
      <c r="D48" s="203">
        <f>VLOOKUP(B48,'参加申込書(NO31~60)'!$A$9:$N$38,4,FALSE)</f>
        <v>0</v>
      </c>
      <c r="E48" s="195"/>
      <c r="F48" s="195"/>
      <c r="G48" s="195"/>
      <c r="H48" s="204"/>
      <c r="I48" s="30">
        <f>VLOOKUP(B48,'参加申込書(NO31~60)'!$A$9:$N$38,6,FALSE)</f>
        <v>0</v>
      </c>
      <c r="J48" s="31">
        <f>VLOOKUP(B48,'参加申込書(NO31~60)'!$A$9:$N$38,12,FALSE)</f>
        <v>0</v>
      </c>
      <c r="K48" s="31">
        <f>VLOOKUP(B48,'参加申込書(NO31~60)'!$A$9:$N$38,13,FALSE)</f>
        <v>0</v>
      </c>
      <c r="L48" s="202"/>
      <c r="M48" s="202"/>
      <c r="N48" s="202"/>
      <c r="O48" s="202"/>
      <c r="P48" s="202"/>
      <c r="Q48" s="202"/>
      <c r="S48" s="29">
        <v>67</v>
      </c>
      <c r="T48" s="30">
        <f>VLOOKUP(S48,'参加申込書(NO61~90)'!$A$9:$N$38,2,FALSE)</f>
        <v>0</v>
      </c>
      <c r="U48" s="203">
        <f>VLOOKUP(S48,'参加申込書(NO61~90)'!$A$9:$N$38,4,FALSE)</f>
        <v>0</v>
      </c>
      <c r="V48" s="195"/>
      <c r="W48" s="195"/>
      <c r="X48" s="195"/>
      <c r="Y48" s="204"/>
      <c r="Z48" s="30">
        <f>VLOOKUP(S48,'参加申込書(NO61~90)'!$A$9:$N$38,6,FALSE)</f>
        <v>0</v>
      </c>
      <c r="AA48" s="31">
        <f>VLOOKUP(S48,'参加申込書(NO61~90)'!$A$9:$N$38,12,FALSE)</f>
        <v>0</v>
      </c>
      <c r="AB48" s="31">
        <f>VLOOKUP(S48,'参加申込書(NO61~90)'!$A$9:$N$38,13,FALSE)</f>
        <v>0</v>
      </c>
      <c r="AC48" s="210"/>
      <c r="AD48" s="211"/>
      <c r="AE48" s="212"/>
      <c r="AF48" s="210"/>
      <c r="AG48" s="211"/>
      <c r="AH48" s="212"/>
      <c r="AK48">
        <f t="shared" si="1"/>
        <v>32</v>
      </c>
      <c r="AL48">
        <f t="shared" si="2"/>
        <v>0</v>
      </c>
      <c r="AM48">
        <f t="shared" si="3"/>
        <v>0</v>
      </c>
      <c r="AN48">
        <f t="shared" si="4"/>
        <v>0</v>
      </c>
      <c r="AO48">
        <f t="shared" si="5"/>
        <v>0</v>
      </c>
      <c r="AP48">
        <f t="shared" si="6"/>
        <v>0</v>
      </c>
      <c r="AQ48">
        <f t="shared" si="7"/>
        <v>0</v>
      </c>
      <c r="AR48">
        <f t="shared" si="8"/>
        <v>0</v>
      </c>
      <c r="AS48">
        <f t="shared" si="9"/>
        <v>0</v>
      </c>
      <c r="AT48">
        <f t="shared" si="10"/>
        <v>0</v>
      </c>
    </row>
    <row r="49" spans="1:46" ht="12" customHeight="1">
      <c r="A49" s="23"/>
      <c r="B49" s="29">
        <v>33</v>
      </c>
      <c r="C49" s="30">
        <f>VLOOKUP(B49,'参加申込書(NO31~60)'!$A$9:$N$38,2,FALSE)</f>
        <v>0</v>
      </c>
      <c r="D49" s="203">
        <f>VLOOKUP(B49,'参加申込書(NO31~60)'!$A$9:$N$38,4,FALSE)</f>
        <v>0</v>
      </c>
      <c r="E49" s="195"/>
      <c r="F49" s="195"/>
      <c r="G49" s="195"/>
      <c r="H49" s="204"/>
      <c r="I49" s="30">
        <f>VLOOKUP(B49,'参加申込書(NO31~60)'!$A$9:$N$38,6,FALSE)</f>
        <v>0</v>
      </c>
      <c r="J49" s="31">
        <f>VLOOKUP(B49,'参加申込書(NO31~60)'!$A$9:$N$38,12,FALSE)</f>
        <v>0</v>
      </c>
      <c r="K49" s="31">
        <f>VLOOKUP(B49,'参加申込書(NO31~60)'!$A$9:$N$38,13,FALSE)</f>
        <v>0</v>
      </c>
      <c r="L49" s="202"/>
      <c r="M49" s="202"/>
      <c r="N49" s="202"/>
      <c r="O49" s="202"/>
      <c r="P49" s="202"/>
      <c r="Q49" s="202"/>
      <c r="S49" s="29">
        <v>68</v>
      </c>
      <c r="T49" s="30">
        <f>VLOOKUP(S49,'参加申込書(NO61~90)'!$A$9:$N$38,2,FALSE)</f>
        <v>0</v>
      </c>
      <c r="U49" s="203">
        <f>VLOOKUP(S49,'参加申込書(NO61~90)'!$A$9:$N$38,4,FALSE)</f>
        <v>0</v>
      </c>
      <c r="V49" s="195"/>
      <c r="W49" s="195"/>
      <c r="X49" s="195"/>
      <c r="Y49" s="204"/>
      <c r="Z49" s="30">
        <f>VLOOKUP(S49,'参加申込書(NO61~90)'!$A$9:$N$38,6,FALSE)</f>
        <v>0</v>
      </c>
      <c r="AA49" s="31">
        <f>VLOOKUP(S49,'参加申込書(NO61~90)'!$A$9:$N$38,12,FALSE)</f>
        <v>0</v>
      </c>
      <c r="AB49" s="31">
        <f>VLOOKUP(S49,'参加申込書(NO61~90)'!$A$9:$N$38,13,FALSE)</f>
        <v>0</v>
      </c>
      <c r="AC49" s="210"/>
      <c r="AD49" s="211"/>
      <c r="AE49" s="212"/>
      <c r="AF49" s="210"/>
      <c r="AG49" s="211"/>
      <c r="AH49" s="212"/>
      <c r="AK49">
        <f t="shared" si="1"/>
        <v>33</v>
      </c>
      <c r="AL49">
        <f t="shared" si="2"/>
        <v>0</v>
      </c>
      <c r="AM49">
        <f t="shared" si="3"/>
        <v>0</v>
      </c>
      <c r="AN49">
        <f t="shared" si="4"/>
        <v>0</v>
      </c>
      <c r="AO49">
        <f t="shared" si="5"/>
        <v>0</v>
      </c>
      <c r="AP49">
        <f t="shared" si="6"/>
        <v>0</v>
      </c>
      <c r="AQ49">
        <f t="shared" si="7"/>
        <v>0</v>
      </c>
      <c r="AR49">
        <f t="shared" si="8"/>
        <v>0</v>
      </c>
      <c r="AS49">
        <f t="shared" si="9"/>
        <v>0</v>
      </c>
      <c r="AT49">
        <f t="shared" si="10"/>
        <v>0</v>
      </c>
    </row>
    <row r="50" spans="1:46" ht="12" customHeight="1">
      <c r="A50" s="23"/>
      <c r="B50" s="29">
        <v>34</v>
      </c>
      <c r="C50" s="30">
        <f>VLOOKUP(B50,'参加申込書(NO31~60)'!$A$9:$N$38,2,FALSE)</f>
        <v>0</v>
      </c>
      <c r="D50" s="203">
        <f>VLOOKUP(B50,'参加申込書(NO31~60)'!$A$9:$N$38,4,FALSE)</f>
        <v>0</v>
      </c>
      <c r="E50" s="195"/>
      <c r="F50" s="195"/>
      <c r="G50" s="195"/>
      <c r="H50" s="204"/>
      <c r="I50" s="30">
        <f>VLOOKUP(B50,'参加申込書(NO31~60)'!$A$9:$N$38,6,FALSE)</f>
        <v>0</v>
      </c>
      <c r="J50" s="31">
        <f>VLOOKUP(B50,'参加申込書(NO31~60)'!$A$9:$N$38,12,FALSE)</f>
        <v>0</v>
      </c>
      <c r="K50" s="31">
        <f>VLOOKUP(B50,'参加申込書(NO31~60)'!$A$9:$N$38,13,FALSE)</f>
        <v>0</v>
      </c>
      <c r="L50" s="202"/>
      <c r="M50" s="202"/>
      <c r="N50" s="202"/>
      <c r="O50" s="202"/>
      <c r="P50" s="202"/>
      <c r="Q50" s="202"/>
      <c r="S50" s="29">
        <v>69</v>
      </c>
      <c r="T50" s="30">
        <f>VLOOKUP(S50,'参加申込書(NO61~90)'!$A$9:$N$38,2,FALSE)</f>
        <v>0</v>
      </c>
      <c r="U50" s="203">
        <f>VLOOKUP(S50,'参加申込書(NO61~90)'!$A$9:$N$38,4,FALSE)</f>
        <v>0</v>
      </c>
      <c r="V50" s="195"/>
      <c r="W50" s="195"/>
      <c r="X50" s="195"/>
      <c r="Y50" s="204"/>
      <c r="Z50" s="30">
        <f>VLOOKUP(S50,'参加申込書(NO61~90)'!$A$9:$N$38,6,FALSE)</f>
        <v>0</v>
      </c>
      <c r="AA50" s="31">
        <f>VLOOKUP(S50,'参加申込書(NO61~90)'!$A$9:$N$38,12,FALSE)</f>
        <v>0</v>
      </c>
      <c r="AB50" s="31">
        <f>VLOOKUP(S50,'参加申込書(NO61~90)'!$A$9:$N$38,13,FALSE)</f>
        <v>0</v>
      </c>
      <c r="AC50" s="210"/>
      <c r="AD50" s="211"/>
      <c r="AE50" s="212"/>
      <c r="AF50" s="210"/>
      <c r="AG50" s="211"/>
      <c r="AH50" s="212"/>
      <c r="AK50">
        <f t="shared" si="1"/>
        <v>34</v>
      </c>
      <c r="AL50">
        <f t="shared" si="2"/>
        <v>0</v>
      </c>
      <c r="AM50">
        <f t="shared" si="3"/>
        <v>0</v>
      </c>
      <c r="AN50">
        <f t="shared" si="4"/>
        <v>0</v>
      </c>
      <c r="AO50">
        <f t="shared" si="5"/>
        <v>0</v>
      </c>
      <c r="AP50">
        <f t="shared" si="6"/>
        <v>0</v>
      </c>
      <c r="AQ50">
        <f t="shared" si="7"/>
        <v>0</v>
      </c>
      <c r="AR50">
        <f t="shared" si="8"/>
        <v>0</v>
      </c>
      <c r="AS50">
        <f t="shared" si="9"/>
        <v>0</v>
      </c>
      <c r="AT50">
        <f t="shared" si="10"/>
        <v>0</v>
      </c>
    </row>
    <row r="51" spans="1:46" ht="12" customHeight="1">
      <c r="A51" s="23"/>
      <c r="B51" s="29">
        <v>35</v>
      </c>
      <c r="C51" s="30">
        <f>VLOOKUP(B51,'参加申込書(NO31~60)'!$A$9:$N$38,2,FALSE)</f>
        <v>0</v>
      </c>
      <c r="D51" s="203">
        <f>VLOOKUP(B51,'参加申込書(NO31~60)'!$A$9:$N$38,4,FALSE)</f>
        <v>0</v>
      </c>
      <c r="E51" s="195"/>
      <c r="F51" s="195"/>
      <c r="G51" s="195"/>
      <c r="H51" s="204"/>
      <c r="I51" s="30">
        <f>VLOOKUP(B51,'参加申込書(NO31~60)'!$A$9:$N$38,6,FALSE)</f>
        <v>0</v>
      </c>
      <c r="J51" s="31">
        <f>VLOOKUP(B51,'参加申込書(NO31~60)'!$A$9:$N$38,12,FALSE)</f>
        <v>0</v>
      </c>
      <c r="K51" s="31">
        <f>VLOOKUP(B51,'参加申込書(NO31~60)'!$A$9:$N$38,13,FALSE)</f>
        <v>0</v>
      </c>
      <c r="L51" s="202"/>
      <c r="M51" s="202"/>
      <c r="N51" s="202"/>
      <c r="O51" s="202"/>
      <c r="P51" s="202"/>
      <c r="Q51" s="202"/>
      <c r="S51" s="29">
        <v>70</v>
      </c>
      <c r="T51" s="30">
        <f>VLOOKUP(S51,'参加申込書(NO61~90)'!$A$9:$N$38,2,FALSE)</f>
        <v>0</v>
      </c>
      <c r="U51" s="203">
        <f>VLOOKUP(S51,'参加申込書(NO61~90)'!$A$9:$N$38,4,FALSE)</f>
        <v>0</v>
      </c>
      <c r="V51" s="195"/>
      <c r="W51" s="195"/>
      <c r="X51" s="195"/>
      <c r="Y51" s="204"/>
      <c r="Z51" s="30">
        <f>VLOOKUP(S51,'参加申込書(NO61~90)'!$A$9:$N$38,6,FALSE)</f>
        <v>0</v>
      </c>
      <c r="AA51" s="31">
        <f>VLOOKUP(S51,'参加申込書(NO61~90)'!$A$9:$N$38,12,FALSE)</f>
        <v>0</v>
      </c>
      <c r="AB51" s="31">
        <f>VLOOKUP(S51,'参加申込書(NO61~90)'!$A$9:$N$38,13,FALSE)</f>
        <v>0</v>
      </c>
      <c r="AC51" s="210"/>
      <c r="AD51" s="211"/>
      <c r="AE51" s="212"/>
      <c r="AF51" s="210"/>
      <c r="AG51" s="211"/>
      <c r="AH51" s="212"/>
      <c r="AK51">
        <f t="shared" si="1"/>
        <v>35</v>
      </c>
      <c r="AL51">
        <f t="shared" si="2"/>
        <v>0</v>
      </c>
      <c r="AM51">
        <f t="shared" si="3"/>
        <v>0</v>
      </c>
      <c r="AN51">
        <f t="shared" si="4"/>
        <v>0</v>
      </c>
      <c r="AO51">
        <f t="shared" si="5"/>
        <v>0</v>
      </c>
      <c r="AP51">
        <f t="shared" si="6"/>
        <v>0</v>
      </c>
      <c r="AQ51">
        <f t="shared" si="7"/>
        <v>0</v>
      </c>
      <c r="AR51">
        <f t="shared" si="8"/>
        <v>0</v>
      </c>
      <c r="AS51">
        <f t="shared" si="9"/>
        <v>0</v>
      </c>
      <c r="AT51">
        <f t="shared" si="10"/>
        <v>0</v>
      </c>
    </row>
    <row r="52" spans="1:46" ht="11.45" customHeight="1" thickBot="1">
      <c r="A52" s="23"/>
      <c r="B52" s="32"/>
      <c r="C52" s="32"/>
      <c r="D52" s="27"/>
      <c r="E52" s="27"/>
      <c r="F52" s="27"/>
      <c r="G52" s="27"/>
      <c r="H52" s="27"/>
      <c r="I52" s="32"/>
      <c r="J52" s="33"/>
      <c r="K52" s="33"/>
      <c r="L52" s="27"/>
      <c r="M52" s="27"/>
      <c r="N52" s="27"/>
      <c r="O52" s="27"/>
      <c r="P52" s="27"/>
      <c r="Q52" s="27"/>
      <c r="AK52">
        <f>S17</f>
        <v>36</v>
      </c>
      <c r="AL52">
        <f t="shared" ref="AL52:AT52" si="11">T17</f>
        <v>0</v>
      </c>
      <c r="AM52">
        <f t="shared" si="11"/>
        <v>0</v>
      </c>
      <c r="AN52">
        <f t="shared" si="11"/>
        <v>0</v>
      </c>
      <c r="AO52">
        <f t="shared" si="11"/>
        <v>0</v>
      </c>
      <c r="AP52">
        <f t="shared" si="11"/>
        <v>0</v>
      </c>
      <c r="AQ52">
        <f t="shared" si="11"/>
        <v>0</v>
      </c>
      <c r="AR52">
        <f t="shared" si="11"/>
        <v>0</v>
      </c>
      <c r="AS52">
        <f t="shared" si="11"/>
        <v>0</v>
      </c>
      <c r="AT52">
        <f t="shared" si="11"/>
        <v>0</v>
      </c>
    </row>
    <row r="53" spans="1:46" ht="13.35" customHeight="1">
      <c r="A53" s="23"/>
      <c r="B53" s="213" t="s">
        <v>111</v>
      </c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5"/>
      <c r="AK53">
        <f t="shared" ref="AK53:AK86" si="12">S18</f>
        <v>37</v>
      </c>
      <c r="AL53">
        <f t="shared" ref="AL53:AL86" si="13">T18</f>
        <v>0</v>
      </c>
      <c r="AM53">
        <f t="shared" ref="AM53:AM86" si="14">U18</f>
        <v>0</v>
      </c>
      <c r="AN53">
        <f t="shared" ref="AN53:AN86" si="15">V18</f>
        <v>0</v>
      </c>
      <c r="AO53">
        <f t="shared" ref="AO53:AO86" si="16">W18</f>
        <v>0</v>
      </c>
      <c r="AP53">
        <f t="shared" ref="AP53:AP86" si="17">X18</f>
        <v>0</v>
      </c>
      <c r="AQ53">
        <f t="shared" ref="AQ53:AQ86" si="18">Y18</f>
        <v>0</v>
      </c>
      <c r="AR53">
        <f t="shared" ref="AR53:AR86" si="19">Z18</f>
        <v>0</v>
      </c>
      <c r="AS53">
        <f t="shared" ref="AS53:AS86" si="20">AA18</f>
        <v>0</v>
      </c>
      <c r="AT53">
        <f t="shared" ref="AT53:AT86" si="21">AB18</f>
        <v>0</v>
      </c>
    </row>
    <row r="54" spans="1:46" ht="13.35" customHeight="1">
      <c r="A54" s="23"/>
      <c r="B54" s="216"/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217"/>
      <c r="AF54" s="217"/>
      <c r="AG54" s="217"/>
      <c r="AH54" s="218"/>
      <c r="AK54">
        <f t="shared" si="12"/>
        <v>38</v>
      </c>
      <c r="AL54">
        <f t="shared" si="13"/>
        <v>0</v>
      </c>
      <c r="AM54">
        <f t="shared" si="14"/>
        <v>0</v>
      </c>
      <c r="AN54">
        <f t="shared" si="15"/>
        <v>0</v>
      </c>
      <c r="AO54">
        <f t="shared" si="16"/>
        <v>0</v>
      </c>
      <c r="AP54">
        <f t="shared" si="17"/>
        <v>0</v>
      </c>
      <c r="AQ54">
        <f t="shared" si="18"/>
        <v>0</v>
      </c>
      <c r="AR54">
        <f t="shared" si="19"/>
        <v>0</v>
      </c>
      <c r="AS54">
        <f t="shared" si="20"/>
        <v>0</v>
      </c>
      <c r="AT54">
        <f t="shared" si="21"/>
        <v>0</v>
      </c>
    </row>
    <row r="55" spans="1:46" ht="13.35" customHeight="1">
      <c r="A55" s="23"/>
      <c r="B55" s="216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8"/>
      <c r="AK55">
        <f t="shared" si="12"/>
        <v>39</v>
      </c>
      <c r="AL55">
        <f t="shared" si="13"/>
        <v>0</v>
      </c>
      <c r="AM55">
        <f t="shared" si="14"/>
        <v>0</v>
      </c>
      <c r="AN55">
        <f t="shared" si="15"/>
        <v>0</v>
      </c>
      <c r="AO55">
        <f t="shared" si="16"/>
        <v>0</v>
      </c>
      <c r="AP55">
        <f t="shared" si="17"/>
        <v>0</v>
      </c>
      <c r="AQ55">
        <f t="shared" si="18"/>
        <v>0</v>
      </c>
      <c r="AR55">
        <f t="shared" si="19"/>
        <v>0</v>
      </c>
      <c r="AS55">
        <f t="shared" si="20"/>
        <v>0</v>
      </c>
      <c r="AT55">
        <f t="shared" si="21"/>
        <v>0</v>
      </c>
    </row>
    <row r="56" spans="1:46" ht="13.35" customHeight="1">
      <c r="A56" s="23"/>
      <c r="B56" s="216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7"/>
      <c r="AD56" s="217"/>
      <c r="AE56" s="217"/>
      <c r="AF56" s="217"/>
      <c r="AG56" s="217"/>
      <c r="AH56" s="218"/>
      <c r="AK56">
        <f t="shared" si="12"/>
        <v>40</v>
      </c>
      <c r="AL56">
        <f t="shared" si="13"/>
        <v>0</v>
      </c>
      <c r="AM56">
        <f t="shared" si="14"/>
        <v>0</v>
      </c>
      <c r="AN56">
        <f t="shared" si="15"/>
        <v>0</v>
      </c>
      <c r="AO56">
        <f t="shared" si="16"/>
        <v>0</v>
      </c>
      <c r="AP56">
        <f t="shared" si="17"/>
        <v>0</v>
      </c>
      <c r="AQ56">
        <f t="shared" si="18"/>
        <v>0</v>
      </c>
      <c r="AR56">
        <f t="shared" si="19"/>
        <v>0</v>
      </c>
      <c r="AS56">
        <f t="shared" si="20"/>
        <v>0</v>
      </c>
      <c r="AT56">
        <f t="shared" si="21"/>
        <v>0</v>
      </c>
    </row>
    <row r="57" spans="1:46" ht="13.35" customHeight="1">
      <c r="A57" s="23"/>
      <c r="B57" s="216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17"/>
      <c r="AD57" s="217"/>
      <c r="AE57" s="217"/>
      <c r="AF57" s="217"/>
      <c r="AG57" s="217"/>
      <c r="AH57" s="218"/>
      <c r="AK57">
        <f t="shared" si="12"/>
        <v>41</v>
      </c>
      <c r="AL57">
        <f t="shared" si="13"/>
        <v>0</v>
      </c>
      <c r="AM57">
        <f t="shared" si="14"/>
        <v>0</v>
      </c>
      <c r="AN57">
        <f t="shared" si="15"/>
        <v>0</v>
      </c>
      <c r="AO57">
        <f t="shared" si="16"/>
        <v>0</v>
      </c>
      <c r="AP57">
        <f t="shared" si="17"/>
        <v>0</v>
      </c>
      <c r="AQ57">
        <f t="shared" si="18"/>
        <v>0</v>
      </c>
      <c r="AR57">
        <f t="shared" si="19"/>
        <v>0</v>
      </c>
      <c r="AS57">
        <f t="shared" si="20"/>
        <v>0</v>
      </c>
      <c r="AT57">
        <f t="shared" si="21"/>
        <v>0</v>
      </c>
    </row>
    <row r="58" spans="1:46" ht="13.35" customHeight="1">
      <c r="A58" s="23"/>
      <c r="B58" s="216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217"/>
      <c r="AB58" s="217"/>
      <c r="AC58" s="217"/>
      <c r="AD58" s="217"/>
      <c r="AE58" s="217"/>
      <c r="AF58" s="217"/>
      <c r="AG58" s="217"/>
      <c r="AH58" s="218"/>
      <c r="AK58">
        <f t="shared" si="12"/>
        <v>42</v>
      </c>
      <c r="AL58">
        <f t="shared" si="13"/>
        <v>0</v>
      </c>
      <c r="AM58">
        <f t="shared" si="14"/>
        <v>0</v>
      </c>
      <c r="AN58">
        <f t="shared" si="15"/>
        <v>0</v>
      </c>
      <c r="AO58">
        <f t="shared" si="16"/>
        <v>0</v>
      </c>
      <c r="AP58">
        <f t="shared" si="17"/>
        <v>0</v>
      </c>
      <c r="AQ58">
        <f t="shared" si="18"/>
        <v>0</v>
      </c>
      <c r="AR58">
        <f t="shared" si="19"/>
        <v>0</v>
      </c>
      <c r="AS58">
        <f t="shared" si="20"/>
        <v>0</v>
      </c>
      <c r="AT58">
        <f t="shared" si="21"/>
        <v>0</v>
      </c>
    </row>
    <row r="59" spans="1:46" ht="13.35" customHeight="1">
      <c r="A59" s="23"/>
      <c r="B59" s="216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7"/>
      <c r="AA59" s="217"/>
      <c r="AB59" s="217"/>
      <c r="AC59" s="217"/>
      <c r="AD59" s="217"/>
      <c r="AE59" s="217"/>
      <c r="AF59" s="217"/>
      <c r="AG59" s="217"/>
      <c r="AH59" s="218"/>
      <c r="AK59">
        <f t="shared" si="12"/>
        <v>43</v>
      </c>
      <c r="AL59">
        <f t="shared" si="13"/>
        <v>0</v>
      </c>
      <c r="AM59">
        <f t="shared" si="14"/>
        <v>0</v>
      </c>
      <c r="AN59">
        <f t="shared" si="15"/>
        <v>0</v>
      </c>
      <c r="AO59">
        <f t="shared" si="16"/>
        <v>0</v>
      </c>
      <c r="AP59">
        <f t="shared" si="17"/>
        <v>0</v>
      </c>
      <c r="AQ59">
        <f t="shared" si="18"/>
        <v>0</v>
      </c>
      <c r="AR59">
        <f t="shared" si="19"/>
        <v>0</v>
      </c>
      <c r="AS59">
        <f t="shared" si="20"/>
        <v>0</v>
      </c>
      <c r="AT59">
        <f t="shared" si="21"/>
        <v>0</v>
      </c>
    </row>
    <row r="60" spans="1:46" ht="13.35" customHeight="1">
      <c r="A60" s="23"/>
      <c r="B60" s="216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8"/>
      <c r="AK60">
        <f t="shared" si="12"/>
        <v>44</v>
      </c>
      <c r="AL60">
        <f t="shared" si="13"/>
        <v>0</v>
      </c>
      <c r="AM60">
        <f t="shared" si="14"/>
        <v>0</v>
      </c>
      <c r="AN60">
        <f t="shared" si="15"/>
        <v>0</v>
      </c>
      <c r="AO60">
        <f t="shared" si="16"/>
        <v>0</v>
      </c>
      <c r="AP60">
        <f t="shared" si="17"/>
        <v>0</v>
      </c>
      <c r="AQ60">
        <f t="shared" si="18"/>
        <v>0</v>
      </c>
      <c r="AR60">
        <f t="shared" si="19"/>
        <v>0</v>
      </c>
      <c r="AS60">
        <f t="shared" si="20"/>
        <v>0</v>
      </c>
      <c r="AT60">
        <f t="shared" si="21"/>
        <v>0</v>
      </c>
    </row>
    <row r="61" spans="1:46" ht="13.35" customHeight="1">
      <c r="A61" s="23"/>
      <c r="B61" s="216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8"/>
      <c r="AK61">
        <f t="shared" si="12"/>
        <v>45</v>
      </c>
      <c r="AL61">
        <f t="shared" si="13"/>
        <v>0</v>
      </c>
      <c r="AM61">
        <f t="shared" si="14"/>
        <v>0</v>
      </c>
      <c r="AN61">
        <f t="shared" si="15"/>
        <v>0</v>
      </c>
      <c r="AO61">
        <f t="shared" si="16"/>
        <v>0</v>
      </c>
      <c r="AP61">
        <f t="shared" si="17"/>
        <v>0</v>
      </c>
      <c r="AQ61">
        <f t="shared" si="18"/>
        <v>0</v>
      </c>
      <c r="AR61">
        <f t="shared" si="19"/>
        <v>0</v>
      </c>
      <c r="AS61">
        <f t="shared" si="20"/>
        <v>0</v>
      </c>
      <c r="AT61">
        <f t="shared" si="21"/>
        <v>0</v>
      </c>
    </row>
    <row r="62" spans="1:46" ht="13.35" customHeight="1">
      <c r="A62" s="23"/>
      <c r="B62" s="216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  <c r="AD62" s="217"/>
      <c r="AE62" s="217"/>
      <c r="AF62" s="217"/>
      <c r="AG62" s="217"/>
      <c r="AH62" s="218"/>
      <c r="AK62">
        <f t="shared" si="12"/>
        <v>46</v>
      </c>
      <c r="AL62">
        <f t="shared" si="13"/>
        <v>0</v>
      </c>
      <c r="AM62">
        <f t="shared" si="14"/>
        <v>0</v>
      </c>
      <c r="AN62">
        <f t="shared" si="15"/>
        <v>0</v>
      </c>
      <c r="AO62">
        <f t="shared" si="16"/>
        <v>0</v>
      </c>
      <c r="AP62">
        <f t="shared" si="17"/>
        <v>0</v>
      </c>
      <c r="AQ62">
        <f t="shared" si="18"/>
        <v>0</v>
      </c>
      <c r="AR62">
        <f t="shared" si="19"/>
        <v>0</v>
      </c>
      <c r="AS62">
        <f t="shared" si="20"/>
        <v>0</v>
      </c>
      <c r="AT62">
        <f t="shared" si="21"/>
        <v>0</v>
      </c>
    </row>
    <row r="63" spans="1:46" ht="13.35" customHeight="1">
      <c r="A63" s="23"/>
      <c r="B63" s="216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217"/>
      <c r="AF63" s="217"/>
      <c r="AG63" s="217"/>
      <c r="AH63" s="218"/>
      <c r="AK63">
        <f t="shared" si="12"/>
        <v>47</v>
      </c>
      <c r="AL63">
        <f t="shared" si="13"/>
        <v>0</v>
      </c>
      <c r="AM63">
        <f t="shared" si="14"/>
        <v>0</v>
      </c>
      <c r="AN63">
        <f t="shared" si="15"/>
        <v>0</v>
      </c>
      <c r="AO63">
        <f t="shared" si="16"/>
        <v>0</v>
      </c>
      <c r="AP63">
        <f t="shared" si="17"/>
        <v>0</v>
      </c>
      <c r="AQ63">
        <f t="shared" si="18"/>
        <v>0</v>
      </c>
      <c r="AR63">
        <f t="shared" si="19"/>
        <v>0</v>
      </c>
      <c r="AS63">
        <f t="shared" si="20"/>
        <v>0</v>
      </c>
      <c r="AT63">
        <f t="shared" si="21"/>
        <v>0</v>
      </c>
    </row>
    <row r="64" spans="1:46" ht="13.35" customHeight="1">
      <c r="A64" s="23"/>
      <c r="B64" s="216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  <c r="W64" s="217"/>
      <c r="X64" s="217"/>
      <c r="Y64" s="217"/>
      <c r="Z64" s="217"/>
      <c r="AA64" s="217"/>
      <c r="AB64" s="217"/>
      <c r="AC64" s="217"/>
      <c r="AD64" s="217"/>
      <c r="AE64" s="217"/>
      <c r="AF64" s="217"/>
      <c r="AG64" s="217"/>
      <c r="AH64" s="218"/>
      <c r="AK64">
        <f t="shared" si="12"/>
        <v>48</v>
      </c>
      <c r="AL64">
        <f t="shared" si="13"/>
        <v>0</v>
      </c>
      <c r="AM64">
        <f t="shared" si="14"/>
        <v>0</v>
      </c>
      <c r="AN64">
        <f t="shared" si="15"/>
        <v>0</v>
      </c>
      <c r="AO64">
        <f t="shared" si="16"/>
        <v>0</v>
      </c>
      <c r="AP64">
        <f t="shared" si="17"/>
        <v>0</v>
      </c>
      <c r="AQ64">
        <f t="shared" si="18"/>
        <v>0</v>
      </c>
      <c r="AR64">
        <f t="shared" si="19"/>
        <v>0</v>
      </c>
      <c r="AS64">
        <f t="shared" si="20"/>
        <v>0</v>
      </c>
      <c r="AT64">
        <f t="shared" si="21"/>
        <v>0</v>
      </c>
    </row>
    <row r="65" spans="1:46" ht="13.7" customHeight="1" thickBot="1">
      <c r="A65" s="23"/>
      <c r="B65" s="219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1"/>
      <c r="AK65">
        <f t="shared" si="12"/>
        <v>49</v>
      </c>
      <c r="AL65">
        <f t="shared" si="13"/>
        <v>0</v>
      </c>
      <c r="AM65">
        <f t="shared" si="14"/>
        <v>0</v>
      </c>
      <c r="AN65">
        <f t="shared" si="15"/>
        <v>0</v>
      </c>
      <c r="AO65">
        <f t="shared" si="16"/>
        <v>0</v>
      </c>
      <c r="AP65">
        <f t="shared" si="17"/>
        <v>0</v>
      </c>
      <c r="AQ65">
        <f t="shared" si="18"/>
        <v>0</v>
      </c>
      <c r="AR65">
        <f t="shared" si="19"/>
        <v>0</v>
      </c>
      <c r="AS65">
        <f t="shared" si="20"/>
        <v>0</v>
      </c>
      <c r="AT65">
        <f t="shared" si="21"/>
        <v>0</v>
      </c>
    </row>
    <row r="66" spans="1:46">
      <c r="AK66">
        <f t="shared" si="12"/>
        <v>50</v>
      </c>
      <c r="AL66">
        <f t="shared" si="13"/>
        <v>0</v>
      </c>
      <c r="AM66">
        <f t="shared" si="14"/>
        <v>0</v>
      </c>
      <c r="AN66">
        <f t="shared" si="15"/>
        <v>0</v>
      </c>
      <c r="AO66">
        <f t="shared" si="16"/>
        <v>0</v>
      </c>
      <c r="AP66">
        <f t="shared" si="17"/>
        <v>0</v>
      </c>
      <c r="AQ66">
        <f t="shared" si="18"/>
        <v>0</v>
      </c>
      <c r="AR66">
        <f t="shared" si="19"/>
        <v>0</v>
      </c>
      <c r="AS66">
        <f t="shared" si="20"/>
        <v>0</v>
      </c>
      <c r="AT66">
        <f t="shared" si="21"/>
        <v>0</v>
      </c>
    </row>
    <row r="67" spans="1:46">
      <c r="AK67">
        <f t="shared" si="12"/>
        <v>51</v>
      </c>
      <c r="AL67">
        <f t="shared" si="13"/>
        <v>0</v>
      </c>
      <c r="AM67">
        <f t="shared" si="14"/>
        <v>0</v>
      </c>
      <c r="AN67">
        <f t="shared" si="15"/>
        <v>0</v>
      </c>
      <c r="AO67">
        <f t="shared" si="16"/>
        <v>0</v>
      </c>
      <c r="AP67">
        <f t="shared" si="17"/>
        <v>0</v>
      </c>
      <c r="AQ67">
        <f t="shared" si="18"/>
        <v>0</v>
      </c>
      <c r="AR67">
        <f t="shared" si="19"/>
        <v>0</v>
      </c>
      <c r="AS67">
        <f t="shared" si="20"/>
        <v>0</v>
      </c>
      <c r="AT67">
        <f t="shared" si="21"/>
        <v>0</v>
      </c>
    </row>
    <row r="68" spans="1:46">
      <c r="AK68">
        <f t="shared" si="12"/>
        <v>52</v>
      </c>
      <c r="AL68">
        <f t="shared" si="13"/>
        <v>0</v>
      </c>
      <c r="AM68">
        <f t="shared" si="14"/>
        <v>0</v>
      </c>
      <c r="AN68">
        <f t="shared" si="15"/>
        <v>0</v>
      </c>
      <c r="AO68">
        <f t="shared" si="16"/>
        <v>0</v>
      </c>
      <c r="AP68">
        <f t="shared" si="17"/>
        <v>0</v>
      </c>
      <c r="AQ68">
        <f t="shared" si="18"/>
        <v>0</v>
      </c>
      <c r="AR68">
        <f t="shared" si="19"/>
        <v>0</v>
      </c>
      <c r="AS68">
        <f t="shared" si="20"/>
        <v>0</v>
      </c>
      <c r="AT68">
        <f t="shared" si="21"/>
        <v>0</v>
      </c>
    </row>
    <row r="69" spans="1:46">
      <c r="AK69">
        <f t="shared" si="12"/>
        <v>53</v>
      </c>
      <c r="AL69">
        <f t="shared" si="13"/>
        <v>0</v>
      </c>
      <c r="AM69">
        <f t="shared" si="14"/>
        <v>0</v>
      </c>
      <c r="AN69">
        <f t="shared" si="15"/>
        <v>0</v>
      </c>
      <c r="AO69">
        <f t="shared" si="16"/>
        <v>0</v>
      </c>
      <c r="AP69">
        <f t="shared" si="17"/>
        <v>0</v>
      </c>
      <c r="AQ69">
        <f t="shared" si="18"/>
        <v>0</v>
      </c>
      <c r="AR69">
        <f t="shared" si="19"/>
        <v>0</v>
      </c>
      <c r="AS69">
        <f t="shared" si="20"/>
        <v>0</v>
      </c>
      <c r="AT69">
        <f t="shared" si="21"/>
        <v>0</v>
      </c>
    </row>
    <row r="70" spans="1:46">
      <c r="AK70">
        <f t="shared" si="12"/>
        <v>54</v>
      </c>
      <c r="AL70">
        <f t="shared" si="13"/>
        <v>0</v>
      </c>
      <c r="AM70">
        <f t="shared" si="14"/>
        <v>0</v>
      </c>
      <c r="AN70">
        <f t="shared" si="15"/>
        <v>0</v>
      </c>
      <c r="AO70">
        <f t="shared" si="16"/>
        <v>0</v>
      </c>
      <c r="AP70">
        <f t="shared" si="17"/>
        <v>0</v>
      </c>
      <c r="AQ70">
        <f t="shared" si="18"/>
        <v>0</v>
      </c>
      <c r="AR70">
        <f t="shared" si="19"/>
        <v>0</v>
      </c>
      <c r="AS70">
        <f t="shared" si="20"/>
        <v>0</v>
      </c>
      <c r="AT70">
        <f t="shared" si="21"/>
        <v>0</v>
      </c>
    </row>
    <row r="71" spans="1:46">
      <c r="AK71">
        <f t="shared" si="12"/>
        <v>55</v>
      </c>
      <c r="AL71">
        <f t="shared" si="13"/>
        <v>0</v>
      </c>
      <c r="AM71">
        <f t="shared" si="14"/>
        <v>0</v>
      </c>
      <c r="AN71">
        <f t="shared" si="15"/>
        <v>0</v>
      </c>
      <c r="AO71">
        <f t="shared" si="16"/>
        <v>0</v>
      </c>
      <c r="AP71">
        <f t="shared" si="17"/>
        <v>0</v>
      </c>
      <c r="AQ71">
        <f t="shared" si="18"/>
        <v>0</v>
      </c>
      <c r="AR71">
        <f t="shared" si="19"/>
        <v>0</v>
      </c>
      <c r="AS71">
        <f t="shared" si="20"/>
        <v>0</v>
      </c>
      <c r="AT71">
        <f t="shared" si="21"/>
        <v>0</v>
      </c>
    </row>
    <row r="72" spans="1:46">
      <c r="AK72">
        <f t="shared" si="12"/>
        <v>56</v>
      </c>
      <c r="AL72">
        <f t="shared" si="13"/>
        <v>0</v>
      </c>
      <c r="AM72">
        <f t="shared" si="14"/>
        <v>0</v>
      </c>
      <c r="AN72">
        <f t="shared" si="15"/>
        <v>0</v>
      </c>
      <c r="AO72">
        <f t="shared" si="16"/>
        <v>0</v>
      </c>
      <c r="AP72">
        <f t="shared" si="17"/>
        <v>0</v>
      </c>
      <c r="AQ72">
        <f t="shared" si="18"/>
        <v>0</v>
      </c>
      <c r="AR72">
        <f t="shared" si="19"/>
        <v>0</v>
      </c>
      <c r="AS72">
        <f t="shared" si="20"/>
        <v>0</v>
      </c>
      <c r="AT72">
        <f t="shared" si="21"/>
        <v>0</v>
      </c>
    </row>
    <row r="73" spans="1:46">
      <c r="AK73">
        <f t="shared" si="12"/>
        <v>57</v>
      </c>
      <c r="AL73">
        <f t="shared" si="13"/>
        <v>0</v>
      </c>
      <c r="AM73">
        <f t="shared" si="14"/>
        <v>0</v>
      </c>
      <c r="AN73">
        <f t="shared" si="15"/>
        <v>0</v>
      </c>
      <c r="AO73">
        <f t="shared" si="16"/>
        <v>0</v>
      </c>
      <c r="AP73">
        <f t="shared" si="17"/>
        <v>0</v>
      </c>
      <c r="AQ73">
        <f t="shared" si="18"/>
        <v>0</v>
      </c>
      <c r="AR73">
        <f t="shared" si="19"/>
        <v>0</v>
      </c>
      <c r="AS73">
        <f t="shared" si="20"/>
        <v>0</v>
      </c>
      <c r="AT73">
        <f t="shared" si="21"/>
        <v>0</v>
      </c>
    </row>
    <row r="74" spans="1:46">
      <c r="AK74">
        <f t="shared" si="12"/>
        <v>58</v>
      </c>
      <c r="AL74">
        <f t="shared" si="13"/>
        <v>0</v>
      </c>
      <c r="AM74">
        <f t="shared" si="14"/>
        <v>0</v>
      </c>
      <c r="AN74">
        <f t="shared" si="15"/>
        <v>0</v>
      </c>
      <c r="AO74">
        <f t="shared" si="16"/>
        <v>0</v>
      </c>
      <c r="AP74">
        <f t="shared" si="17"/>
        <v>0</v>
      </c>
      <c r="AQ74">
        <f t="shared" si="18"/>
        <v>0</v>
      </c>
      <c r="AR74">
        <f t="shared" si="19"/>
        <v>0</v>
      </c>
      <c r="AS74">
        <f t="shared" si="20"/>
        <v>0</v>
      </c>
      <c r="AT74">
        <f t="shared" si="21"/>
        <v>0</v>
      </c>
    </row>
    <row r="75" spans="1:46">
      <c r="AK75">
        <f t="shared" si="12"/>
        <v>59</v>
      </c>
      <c r="AL75">
        <f t="shared" si="13"/>
        <v>0</v>
      </c>
      <c r="AM75">
        <f t="shared" si="14"/>
        <v>0</v>
      </c>
      <c r="AN75">
        <f t="shared" si="15"/>
        <v>0</v>
      </c>
      <c r="AO75">
        <f t="shared" si="16"/>
        <v>0</v>
      </c>
      <c r="AP75">
        <f t="shared" si="17"/>
        <v>0</v>
      </c>
      <c r="AQ75">
        <f t="shared" si="18"/>
        <v>0</v>
      </c>
      <c r="AR75">
        <f t="shared" si="19"/>
        <v>0</v>
      </c>
      <c r="AS75">
        <f t="shared" si="20"/>
        <v>0</v>
      </c>
      <c r="AT75">
        <f t="shared" si="21"/>
        <v>0</v>
      </c>
    </row>
    <row r="76" spans="1:46">
      <c r="AK76">
        <f t="shared" si="12"/>
        <v>60</v>
      </c>
      <c r="AL76">
        <f t="shared" si="13"/>
        <v>0</v>
      </c>
      <c r="AM76">
        <f t="shared" si="14"/>
        <v>0</v>
      </c>
      <c r="AN76">
        <f t="shared" si="15"/>
        <v>0</v>
      </c>
      <c r="AO76">
        <f t="shared" si="16"/>
        <v>0</v>
      </c>
      <c r="AP76">
        <f t="shared" si="17"/>
        <v>0</v>
      </c>
      <c r="AQ76">
        <f t="shared" si="18"/>
        <v>0</v>
      </c>
      <c r="AR76">
        <f t="shared" si="19"/>
        <v>0</v>
      </c>
      <c r="AS76">
        <f t="shared" si="20"/>
        <v>0</v>
      </c>
      <c r="AT76">
        <f t="shared" si="21"/>
        <v>0</v>
      </c>
    </row>
    <row r="77" spans="1:46">
      <c r="AK77">
        <f t="shared" si="12"/>
        <v>61</v>
      </c>
      <c r="AL77">
        <f t="shared" si="13"/>
        <v>0</v>
      </c>
      <c r="AM77">
        <f t="shared" si="14"/>
        <v>0</v>
      </c>
      <c r="AN77">
        <f t="shared" si="15"/>
        <v>0</v>
      </c>
      <c r="AO77">
        <f t="shared" si="16"/>
        <v>0</v>
      </c>
      <c r="AP77">
        <f t="shared" si="17"/>
        <v>0</v>
      </c>
      <c r="AQ77">
        <f t="shared" si="18"/>
        <v>0</v>
      </c>
      <c r="AR77">
        <f t="shared" si="19"/>
        <v>0</v>
      </c>
      <c r="AS77">
        <f t="shared" si="20"/>
        <v>0</v>
      </c>
      <c r="AT77">
        <f t="shared" si="21"/>
        <v>0</v>
      </c>
    </row>
    <row r="78" spans="1:46">
      <c r="AK78">
        <f t="shared" si="12"/>
        <v>62</v>
      </c>
      <c r="AL78">
        <f t="shared" si="13"/>
        <v>0</v>
      </c>
      <c r="AM78">
        <f t="shared" si="14"/>
        <v>0</v>
      </c>
      <c r="AN78">
        <f t="shared" si="15"/>
        <v>0</v>
      </c>
      <c r="AO78">
        <f t="shared" si="16"/>
        <v>0</v>
      </c>
      <c r="AP78">
        <f t="shared" si="17"/>
        <v>0</v>
      </c>
      <c r="AQ78">
        <f t="shared" si="18"/>
        <v>0</v>
      </c>
      <c r="AR78">
        <f t="shared" si="19"/>
        <v>0</v>
      </c>
      <c r="AS78">
        <f t="shared" si="20"/>
        <v>0</v>
      </c>
      <c r="AT78">
        <f t="shared" si="21"/>
        <v>0</v>
      </c>
    </row>
    <row r="79" spans="1:46">
      <c r="AK79">
        <f t="shared" si="12"/>
        <v>63</v>
      </c>
      <c r="AL79">
        <f t="shared" si="13"/>
        <v>0</v>
      </c>
      <c r="AM79">
        <f t="shared" si="14"/>
        <v>0</v>
      </c>
      <c r="AN79">
        <f t="shared" si="15"/>
        <v>0</v>
      </c>
      <c r="AO79">
        <f t="shared" si="16"/>
        <v>0</v>
      </c>
      <c r="AP79">
        <f t="shared" si="17"/>
        <v>0</v>
      </c>
      <c r="AQ79">
        <f t="shared" si="18"/>
        <v>0</v>
      </c>
      <c r="AR79">
        <f t="shared" si="19"/>
        <v>0</v>
      </c>
      <c r="AS79">
        <f t="shared" si="20"/>
        <v>0</v>
      </c>
      <c r="AT79">
        <f t="shared" si="21"/>
        <v>0</v>
      </c>
    </row>
    <row r="80" spans="1:46">
      <c r="AK80">
        <f t="shared" si="12"/>
        <v>64</v>
      </c>
      <c r="AL80">
        <f t="shared" si="13"/>
        <v>0</v>
      </c>
      <c r="AM80">
        <f t="shared" si="14"/>
        <v>0</v>
      </c>
      <c r="AN80">
        <f t="shared" si="15"/>
        <v>0</v>
      </c>
      <c r="AO80">
        <f t="shared" si="16"/>
        <v>0</v>
      </c>
      <c r="AP80">
        <f t="shared" si="17"/>
        <v>0</v>
      </c>
      <c r="AQ80">
        <f t="shared" si="18"/>
        <v>0</v>
      </c>
      <c r="AR80">
        <f t="shared" si="19"/>
        <v>0</v>
      </c>
      <c r="AS80">
        <f t="shared" si="20"/>
        <v>0</v>
      </c>
      <c r="AT80">
        <f t="shared" si="21"/>
        <v>0</v>
      </c>
    </row>
    <row r="81" spans="37:46">
      <c r="AK81">
        <f t="shared" si="12"/>
        <v>65</v>
      </c>
      <c r="AL81">
        <f t="shared" si="13"/>
        <v>0</v>
      </c>
      <c r="AM81">
        <f t="shared" si="14"/>
        <v>0</v>
      </c>
      <c r="AN81">
        <f t="shared" si="15"/>
        <v>0</v>
      </c>
      <c r="AO81">
        <f t="shared" si="16"/>
        <v>0</v>
      </c>
      <c r="AP81">
        <f t="shared" si="17"/>
        <v>0</v>
      </c>
      <c r="AQ81">
        <f t="shared" si="18"/>
        <v>0</v>
      </c>
      <c r="AR81">
        <f t="shared" si="19"/>
        <v>0</v>
      </c>
      <c r="AS81">
        <f t="shared" si="20"/>
        <v>0</v>
      </c>
      <c r="AT81">
        <f t="shared" si="21"/>
        <v>0</v>
      </c>
    </row>
    <row r="82" spans="37:46">
      <c r="AK82">
        <f t="shared" si="12"/>
        <v>66</v>
      </c>
      <c r="AL82">
        <f t="shared" si="13"/>
        <v>0</v>
      </c>
      <c r="AM82">
        <f t="shared" si="14"/>
        <v>0</v>
      </c>
      <c r="AN82">
        <f t="shared" si="15"/>
        <v>0</v>
      </c>
      <c r="AO82">
        <f t="shared" si="16"/>
        <v>0</v>
      </c>
      <c r="AP82">
        <f t="shared" si="17"/>
        <v>0</v>
      </c>
      <c r="AQ82">
        <f t="shared" si="18"/>
        <v>0</v>
      </c>
      <c r="AR82">
        <f t="shared" si="19"/>
        <v>0</v>
      </c>
      <c r="AS82">
        <f t="shared" si="20"/>
        <v>0</v>
      </c>
      <c r="AT82">
        <f t="shared" si="21"/>
        <v>0</v>
      </c>
    </row>
    <row r="83" spans="37:46">
      <c r="AK83">
        <f t="shared" si="12"/>
        <v>67</v>
      </c>
      <c r="AL83">
        <f t="shared" si="13"/>
        <v>0</v>
      </c>
      <c r="AM83">
        <f t="shared" si="14"/>
        <v>0</v>
      </c>
      <c r="AN83">
        <f t="shared" si="15"/>
        <v>0</v>
      </c>
      <c r="AO83">
        <f t="shared" si="16"/>
        <v>0</v>
      </c>
      <c r="AP83">
        <f t="shared" si="17"/>
        <v>0</v>
      </c>
      <c r="AQ83">
        <f t="shared" si="18"/>
        <v>0</v>
      </c>
      <c r="AR83">
        <f t="shared" si="19"/>
        <v>0</v>
      </c>
      <c r="AS83">
        <f t="shared" si="20"/>
        <v>0</v>
      </c>
      <c r="AT83">
        <f t="shared" si="21"/>
        <v>0</v>
      </c>
    </row>
    <row r="84" spans="37:46">
      <c r="AK84">
        <f t="shared" si="12"/>
        <v>68</v>
      </c>
      <c r="AL84">
        <f t="shared" si="13"/>
        <v>0</v>
      </c>
      <c r="AM84">
        <f t="shared" si="14"/>
        <v>0</v>
      </c>
      <c r="AN84">
        <f t="shared" si="15"/>
        <v>0</v>
      </c>
      <c r="AO84">
        <f t="shared" si="16"/>
        <v>0</v>
      </c>
      <c r="AP84">
        <f t="shared" si="17"/>
        <v>0</v>
      </c>
      <c r="AQ84">
        <f t="shared" si="18"/>
        <v>0</v>
      </c>
      <c r="AR84">
        <f t="shared" si="19"/>
        <v>0</v>
      </c>
      <c r="AS84">
        <f t="shared" si="20"/>
        <v>0</v>
      </c>
      <c r="AT84">
        <f t="shared" si="21"/>
        <v>0</v>
      </c>
    </row>
    <row r="85" spans="37:46">
      <c r="AK85">
        <f t="shared" si="12"/>
        <v>69</v>
      </c>
      <c r="AL85">
        <f t="shared" si="13"/>
        <v>0</v>
      </c>
      <c r="AM85">
        <f t="shared" si="14"/>
        <v>0</v>
      </c>
      <c r="AN85">
        <f t="shared" si="15"/>
        <v>0</v>
      </c>
      <c r="AO85">
        <f t="shared" si="16"/>
        <v>0</v>
      </c>
      <c r="AP85">
        <f t="shared" si="17"/>
        <v>0</v>
      </c>
      <c r="AQ85">
        <f t="shared" si="18"/>
        <v>0</v>
      </c>
      <c r="AR85">
        <f t="shared" si="19"/>
        <v>0</v>
      </c>
      <c r="AS85">
        <f t="shared" si="20"/>
        <v>0</v>
      </c>
      <c r="AT85">
        <f t="shared" si="21"/>
        <v>0</v>
      </c>
    </row>
    <row r="86" spans="37:46">
      <c r="AK86">
        <f t="shared" si="12"/>
        <v>70</v>
      </c>
      <c r="AL86">
        <f t="shared" si="13"/>
        <v>0</v>
      </c>
      <c r="AM86">
        <f t="shared" si="14"/>
        <v>0</v>
      </c>
      <c r="AN86">
        <f t="shared" si="15"/>
        <v>0</v>
      </c>
      <c r="AO86">
        <f t="shared" si="16"/>
        <v>0</v>
      </c>
      <c r="AP86">
        <f t="shared" si="17"/>
        <v>0</v>
      </c>
      <c r="AQ86">
        <f t="shared" si="18"/>
        <v>0</v>
      </c>
      <c r="AR86">
        <f t="shared" si="19"/>
        <v>0</v>
      </c>
      <c r="AS86">
        <f t="shared" si="20"/>
        <v>0</v>
      </c>
      <c r="AT86">
        <f t="shared" si="21"/>
        <v>0</v>
      </c>
    </row>
  </sheetData>
  <sheetProtection sheet="1" scenarios="1" selectLockedCells="1"/>
  <mergeCells count="286">
    <mergeCell ref="AK15:AK16"/>
    <mergeCell ref="AL15:AL16"/>
    <mergeCell ref="AM15:AQ16"/>
    <mergeCell ref="AR15:AR16"/>
    <mergeCell ref="AS15:AS16"/>
    <mergeCell ref="AT15:AT16"/>
    <mergeCell ref="U46:Y46"/>
    <mergeCell ref="AC46:AE46"/>
    <mergeCell ref="AF46:AH46"/>
    <mergeCell ref="U42:Y42"/>
    <mergeCell ref="AC42:AE42"/>
    <mergeCell ref="AF42:AH42"/>
    <mergeCell ref="U43:Y43"/>
    <mergeCell ref="AC43:AE43"/>
    <mergeCell ref="AF43:AH43"/>
    <mergeCell ref="U40:Y40"/>
    <mergeCell ref="AC40:AE40"/>
    <mergeCell ref="AF40:AH40"/>
    <mergeCell ref="U41:Y41"/>
    <mergeCell ref="AC41:AE41"/>
    <mergeCell ref="AF41:AH41"/>
    <mergeCell ref="U38:Y38"/>
    <mergeCell ref="AC38:AE38"/>
    <mergeCell ref="AF38:AH38"/>
    <mergeCell ref="U47:Y47"/>
    <mergeCell ref="AC47:AE47"/>
    <mergeCell ref="AF47:AH47"/>
    <mergeCell ref="U44:Y44"/>
    <mergeCell ref="AC44:AE44"/>
    <mergeCell ref="AF44:AH44"/>
    <mergeCell ref="U45:Y45"/>
    <mergeCell ref="AC45:AE45"/>
    <mergeCell ref="AF45:AH45"/>
    <mergeCell ref="B53:AH65"/>
    <mergeCell ref="U50:Y50"/>
    <mergeCell ref="AC50:AE50"/>
    <mergeCell ref="AF50:AH50"/>
    <mergeCell ref="U51:Y51"/>
    <mergeCell ref="AC51:AE51"/>
    <mergeCell ref="AF51:AH51"/>
    <mergeCell ref="U48:Y48"/>
    <mergeCell ref="AC48:AE48"/>
    <mergeCell ref="AF48:AH48"/>
    <mergeCell ref="U49:Y49"/>
    <mergeCell ref="AC49:AE49"/>
    <mergeCell ref="AF49:AH49"/>
    <mergeCell ref="D49:H49"/>
    <mergeCell ref="L49:N49"/>
    <mergeCell ref="O49:Q49"/>
    <mergeCell ref="D50:H50"/>
    <mergeCell ref="L50:N50"/>
    <mergeCell ref="O50:Q50"/>
    <mergeCell ref="U39:Y39"/>
    <mergeCell ref="AC39:AE39"/>
    <mergeCell ref="AF39:AH39"/>
    <mergeCell ref="U36:Y36"/>
    <mergeCell ref="AC36:AE36"/>
    <mergeCell ref="AF36:AH36"/>
    <mergeCell ref="U37:Y37"/>
    <mergeCell ref="AC37:AE37"/>
    <mergeCell ref="AF37:AH37"/>
    <mergeCell ref="U34:Y34"/>
    <mergeCell ref="AC34:AE34"/>
    <mergeCell ref="AF34:AH34"/>
    <mergeCell ref="U35:Y35"/>
    <mergeCell ref="AC35:AE35"/>
    <mergeCell ref="AF35:AH35"/>
    <mergeCell ref="U32:Y32"/>
    <mergeCell ref="AC32:AE32"/>
    <mergeCell ref="AF32:AH32"/>
    <mergeCell ref="U33:Y33"/>
    <mergeCell ref="AC33:AE33"/>
    <mergeCell ref="AF33:AH33"/>
    <mergeCell ref="U30:Y30"/>
    <mergeCell ref="AC30:AE30"/>
    <mergeCell ref="AF30:AH30"/>
    <mergeCell ref="U31:Y31"/>
    <mergeCell ref="AC31:AE31"/>
    <mergeCell ref="AF31:AH31"/>
    <mergeCell ref="U28:Y28"/>
    <mergeCell ref="AC28:AE28"/>
    <mergeCell ref="AF28:AH28"/>
    <mergeCell ref="U29:Y29"/>
    <mergeCell ref="AC29:AE29"/>
    <mergeCell ref="AF29:AH29"/>
    <mergeCell ref="U27:Y27"/>
    <mergeCell ref="AC27:AE27"/>
    <mergeCell ref="AF27:AH27"/>
    <mergeCell ref="U24:Y24"/>
    <mergeCell ref="AC24:AE24"/>
    <mergeCell ref="AF24:AH24"/>
    <mergeCell ref="U25:Y25"/>
    <mergeCell ref="AC25:AE25"/>
    <mergeCell ref="AF25:AH25"/>
    <mergeCell ref="AC23:AE23"/>
    <mergeCell ref="AF23:AH23"/>
    <mergeCell ref="U20:Y20"/>
    <mergeCell ref="AC20:AE20"/>
    <mergeCell ref="AF20:AH20"/>
    <mergeCell ref="U21:Y21"/>
    <mergeCell ref="AC21:AE21"/>
    <mergeCell ref="AF21:AH21"/>
    <mergeCell ref="U26:Y26"/>
    <mergeCell ref="AC26:AE26"/>
    <mergeCell ref="AF26:AH26"/>
    <mergeCell ref="AC19:AE19"/>
    <mergeCell ref="AF19:AH19"/>
    <mergeCell ref="D51:H51"/>
    <mergeCell ref="L51:N51"/>
    <mergeCell ref="O51:Q51"/>
    <mergeCell ref="D44:H44"/>
    <mergeCell ref="L44:N44"/>
    <mergeCell ref="O44:Q44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U22:Y22"/>
    <mergeCell ref="AC22:AE22"/>
    <mergeCell ref="AF22:AH22"/>
    <mergeCell ref="U23:Y23"/>
    <mergeCell ref="D47:H47"/>
    <mergeCell ref="L47:N47"/>
    <mergeCell ref="O47:Q47"/>
    <mergeCell ref="D48:H48"/>
    <mergeCell ref="L48:N48"/>
    <mergeCell ref="O48:Q48"/>
    <mergeCell ref="D37:H37"/>
    <mergeCell ref="L37:N37"/>
    <mergeCell ref="O37:Q37"/>
    <mergeCell ref="D38:H38"/>
    <mergeCell ref="L38:N38"/>
    <mergeCell ref="O38:Q38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Z15:Z16"/>
    <mergeCell ref="AA15:AA16"/>
    <mergeCell ref="D19:H19"/>
    <mergeCell ref="L19:N19"/>
    <mergeCell ref="O19:Q19"/>
    <mergeCell ref="D20:H20"/>
    <mergeCell ref="L20:N20"/>
    <mergeCell ref="O20:Q20"/>
    <mergeCell ref="D18:H18"/>
    <mergeCell ref="L18:N18"/>
    <mergeCell ref="O18:Q18"/>
    <mergeCell ref="U19:Y19"/>
    <mergeCell ref="U17:Y17"/>
    <mergeCell ref="AC17:AE17"/>
    <mergeCell ref="AF17:AH17"/>
    <mergeCell ref="U18:Y18"/>
    <mergeCell ref="AC18:AE18"/>
    <mergeCell ref="AF18:AH18"/>
    <mergeCell ref="B15:B16"/>
    <mergeCell ref="C15:C16"/>
    <mergeCell ref="D15:H16"/>
    <mergeCell ref="I15:I16"/>
    <mergeCell ref="J15:J16"/>
    <mergeCell ref="K15:K16"/>
    <mergeCell ref="D17:H17"/>
    <mergeCell ref="L17:N17"/>
    <mergeCell ref="O17:Q17"/>
    <mergeCell ref="AB15:AB16"/>
    <mergeCell ref="AC15:AH15"/>
    <mergeCell ref="L16:N16"/>
    <mergeCell ref="O16:Q16"/>
    <mergeCell ref="AC16:AE16"/>
    <mergeCell ref="AF16:AH16"/>
    <mergeCell ref="L15:Q15"/>
    <mergeCell ref="S15:S16"/>
    <mergeCell ref="T15:T16"/>
    <mergeCell ref="U15:Y16"/>
    <mergeCell ref="B12:E12"/>
    <mergeCell ref="F12:J12"/>
    <mergeCell ref="L12:T12"/>
    <mergeCell ref="V12:V13"/>
    <mergeCell ref="W12:Y13"/>
    <mergeCell ref="Z12:AB13"/>
    <mergeCell ref="AC12:AE13"/>
    <mergeCell ref="AF12:AH13"/>
    <mergeCell ref="L13:T13"/>
    <mergeCell ref="B10:E10"/>
    <mergeCell ref="F10:J10"/>
    <mergeCell ref="L10:T10"/>
    <mergeCell ref="V10:V11"/>
    <mergeCell ref="W10:Y11"/>
    <mergeCell ref="Z10:AB11"/>
    <mergeCell ref="AC10:AE11"/>
    <mergeCell ref="AF10:AH11"/>
    <mergeCell ref="B11:E11"/>
    <mergeCell ref="F11:J11"/>
    <mergeCell ref="L11:T11"/>
    <mergeCell ref="B8:E8"/>
    <mergeCell ref="F8:J8"/>
    <mergeCell ref="L8:T8"/>
    <mergeCell ref="V8:V9"/>
    <mergeCell ref="W8:Y9"/>
    <mergeCell ref="Z8:AB9"/>
    <mergeCell ref="AC8:AE9"/>
    <mergeCell ref="AF8:AH9"/>
    <mergeCell ref="B9:E9"/>
    <mergeCell ref="F9:J9"/>
    <mergeCell ref="L9:T9"/>
    <mergeCell ref="B2:D3"/>
    <mergeCell ref="E2:T3"/>
    <mergeCell ref="V2:AH2"/>
    <mergeCell ref="B5:J5"/>
    <mergeCell ref="L5:T5"/>
    <mergeCell ref="V5:AH5"/>
    <mergeCell ref="B6:E6"/>
    <mergeCell ref="F6:J6"/>
    <mergeCell ref="L6:T6"/>
    <mergeCell ref="V6:V7"/>
    <mergeCell ref="W6:AB6"/>
    <mergeCell ref="AC6:AH6"/>
    <mergeCell ref="B7:E7"/>
    <mergeCell ref="F7:J7"/>
    <mergeCell ref="L7:T7"/>
    <mergeCell ref="W7:Y7"/>
    <mergeCell ref="Z7:AB7"/>
    <mergeCell ref="AC7:AE7"/>
    <mergeCell ref="AF7:AH7"/>
    <mergeCell ref="U3:AH3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7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R60"/>
  <sheetViews>
    <sheetView view="pageBreakPreview" zoomScaleNormal="115" zoomScaleSheetLayoutView="100" workbookViewId="0">
      <selection activeCell="W9" sqref="W9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83</v>
      </c>
    </row>
    <row r="2" spans="1:17" ht="22.5" customHeight="1">
      <c r="A2" s="22"/>
      <c r="B2" s="235" t="s">
        <v>84</v>
      </c>
      <c r="C2" s="182" t="s">
        <v>112</v>
      </c>
      <c r="D2" s="182"/>
      <c r="E2" s="182"/>
      <c r="F2" s="182"/>
      <c r="G2" s="182"/>
      <c r="H2" s="182"/>
      <c r="I2" s="182"/>
      <c r="J2" s="182"/>
      <c r="K2" s="182"/>
      <c r="L2" s="71" t="s">
        <v>85</v>
      </c>
      <c r="M2" s="183" t="s">
        <v>113</v>
      </c>
      <c r="N2" s="183"/>
      <c r="O2" s="183"/>
      <c r="P2" s="183"/>
      <c r="Q2" s="183"/>
    </row>
    <row r="3" spans="1:17" ht="22.5" customHeight="1">
      <c r="A3" s="23"/>
      <c r="B3" s="236"/>
      <c r="C3" s="182"/>
      <c r="D3" s="182"/>
      <c r="E3" s="182"/>
      <c r="F3" s="182"/>
      <c r="G3" s="182"/>
      <c r="H3" s="182"/>
      <c r="I3" s="182"/>
      <c r="J3" s="182"/>
      <c r="K3" s="182"/>
      <c r="L3" s="198" t="s">
        <v>114</v>
      </c>
      <c r="M3" s="198"/>
      <c r="N3" s="198"/>
      <c r="O3" s="198"/>
      <c r="P3" s="198"/>
      <c r="Q3" s="198"/>
    </row>
    <row r="4" spans="1:17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184" t="s">
        <v>86</v>
      </c>
      <c r="C5" s="184"/>
      <c r="D5" s="184"/>
      <c r="E5" s="184"/>
      <c r="F5" s="26"/>
      <c r="G5" s="185" t="s">
        <v>87</v>
      </c>
      <c r="H5" s="185"/>
      <c r="I5" s="185"/>
      <c r="J5" s="185"/>
      <c r="K5" s="185"/>
      <c r="L5" s="26"/>
      <c r="M5" s="186" t="s">
        <v>88</v>
      </c>
      <c r="N5" s="187"/>
      <c r="O5" s="187"/>
      <c r="P5" s="187"/>
      <c r="Q5" s="237"/>
    </row>
    <row r="6" spans="1:17">
      <c r="A6" s="26"/>
      <c r="B6" s="188" t="s">
        <v>89</v>
      </c>
      <c r="C6" s="188"/>
      <c r="D6" s="189" t="s">
        <v>115</v>
      </c>
      <c r="E6" s="189"/>
      <c r="G6" s="185" t="s">
        <v>90</v>
      </c>
      <c r="H6" s="185"/>
      <c r="I6" s="185"/>
      <c r="J6" s="185"/>
      <c r="K6" s="185"/>
      <c r="L6" s="26"/>
      <c r="M6" s="190"/>
      <c r="N6" s="194" t="s">
        <v>91</v>
      </c>
      <c r="O6" s="194"/>
      <c r="P6" s="194" t="s">
        <v>92</v>
      </c>
      <c r="Q6" s="194"/>
    </row>
    <row r="7" spans="1:17">
      <c r="A7" s="26"/>
      <c r="B7" s="188" t="s">
        <v>93</v>
      </c>
      <c r="C7" s="188"/>
      <c r="D7" s="189" t="s">
        <v>116</v>
      </c>
      <c r="E7" s="189"/>
      <c r="G7" s="238" t="s">
        <v>117</v>
      </c>
      <c r="H7" s="238"/>
      <c r="I7" s="238"/>
      <c r="J7" s="238"/>
      <c r="K7" s="238"/>
      <c r="L7" s="26"/>
      <c r="M7" s="190"/>
      <c r="N7" s="96" t="s">
        <v>94</v>
      </c>
      <c r="O7" s="96" t="s">
        <v>95</v>
      </c>
      <c r="P7" s="96" t="s">
        <v>94</v>
      </c>
      <c r="Q7" s="96" t="s">
        <v>95</v>
      </c>
    </row>
    <row r="8" spans="1:17">
      <c r="A8" s="26"/>
      <c r="B8" s="188" t="s">
        <v>96</v>
      </c>
      <c r="C8" s="188"/>
      <c r="D8" s="189" t="s">
        <v>118</v>
      </c>
      <c r="E8" s="189"/>
      <c r="G8" s="233" t="s">
        <v>119</v>
      </c>
      <c r="H8" s="233"/>
      <c r="I8" s="233"/>
      <c r="J8" s="233"/>
      <c r="K8" s="233"/>
      <c r="L8" s="26"/>
      <c r="M8" s="200" t="s">
        <v>97</v>
      </c>
      <c r="N8" s="232" t="s">
        <v>120</v>
      </c>
      <c r="O8" s="232" t="s">
        <v>121</v>
      </c>
      <c r="P8" s="232" t="s">
        <v>122</v>
      </c>
      <c r="Q8" s="232" t="s">
        <v>123</v>
      </c>
    </row>
    <row r="9" spans="1:17">
      <c r="A9" s="26"/>
      <c r="B9" s="188" t="s">
        <v>96</v>
      </c>
      <c r="C9" s="188"/>
      <c r="D9" s="189" t="s">
        <v>124</v>
      </c>
      <c r="E9" s="189"/>
      <c r="G9" s="233" t="s">
        <v>125</v>
      </c>
      <c r="H9" s="233"/>
      <c r="I9" s="233"/>
      <c r="J9" s="233"/>
      <c r="K9" s="233"/>
      <c r="L9" s="26"/>
      <c r="M9" s="200"/>
      <c r="N9" s="232"/>
      <c r="O9" s="232"/>
      <c r="P9" s="232"/>
      <c r="Q9" s="232"/>
    </row>
    <row r="10" spans="1:17">
      <c r="A10" s="26"/>
      <c r="B10" s="188" t="s">
        <v>96</v>
      </c>
      <c r="C10" s="188"/>
      <c r="D10" s="189"/>
      <c r="E10" s="189"/>
      <c r="G10" s="233" t="s">
        <v>126</v>
      </c>
      <c r="H10" s="233"/>
      <c r="I10" s="233"/>
      <c r="J10" s="233"/>
      <c r="K10" s="233"/>
      <c r="L10" s="26"/>
      <c r="M10" s="200" t="s">
        <v>98</v>
      </c>
      <c r="N10" s="232" t="s">
        <v>127</v>
      </c>
      <c r="O10" s="232" t="s">
        <v>121</v>
      </c>
      <c r="P10" s="232" t="s">
        <v>122</v>
      </c>
      <c r="Q10" s="232" t="s">
        <v>123</v>
      </c>
    </row>
    <row r="11" spans="1:17">
      <c r="A11" s="26"/>
      <c r="B11" s="188" t="s">
        <v>99</v>
      </c>
      <c r="C11" s="188"/>
      <c r="D11" s="189" t="s">
        <v>128</v>
      </c>
      <c r="E11" s="189"/>
      <c r="G11" s="233"/>
      <c r="H11" s="233"/>
      <c r="I11" s="233"/>
      <c r="J11" s="233"/>
      <c r="K11" s="233"/>
      <c r="L11" s="26"/>
      <c r="M11" s="200"/>
      <c r="N11" s="232"/>
      <c r="O11" s="232"/>
      <c r="P11" s="232"/>
      <c r="Q11" s="232"/>
    </row>
    <row r="12" spans="1:17">
      <c r="A12" s="26"/>
      <c r="B12" s="188" t="s">
        <v>99</v>
      </c>
      <c r="C12" s="188"/>
      <c r="D12" s="189"/>
      <c r="E12" s="189"/>
      <c r="G12" s="233"/>
      <c r="H12" s="233"/>
      <c r="I12" s="233"/>
      <c r="J12" s="233"/>
      <c r="K12" s="233"/>
      <c r="L12" s="26"/>
      <c r="M12" s="200" t="s">
        <v>100</v>
      </c>
      <c r="N12" s="232" t="s">
        <v>129</v>
      </c>
      <c r="O12" s="232" t="s">
        <v>121</v>
      </c>
      <c r="P12" s="232" t="s">
        <v>122</v>
      </c>
      <c r="Q12" s="232" t="s">
        <v>123</v>
      </c>
    </row>
    <row r="13" spans="1:17">
      <c r="A13" s="26"/>
      <c r="B13" s="27"/>
      <c r="C13" s="27"/>
      <c r="D13" s="28"/>
      <c r="E13" s="28"/>
      <c r="G13" s="233"/>
      <c r="H13" s="233"/>
      <c r="I13" s="233"/>
      <c r="J13" s="233"/>
      <c r="K13" s="233"/>
      <c r="L13" s="26"/>
      <c r="M13" s="200"/>
      <c r="N13" s="232"/>
      <c r="O13" s="232"/>
      <c r="P13" s="232"/>
      <c r="Q13" s="232"/>
    </row>
    <row r="14" spans="1:17">
      <c r="A14" s="23"/>
      <c r="B14" s="23" t="s">
        <v>101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205" t="s">
        <v>102</v>
      </c>
      <c r="C15" s="206" t="s">
        <v>103</v>
      </c>
      <c r="D15" s="207" t="s">
        <v>104</v>
      </c>
      <c r="E15" s="207"/>
      <c r="F15" s="207"/>
      <c r="G15" s="207"/>
      <c r="H15" s="207"/>
      <c r="I15" s="207" t="s">
        <v>105</v>
      </c>
      <c r="J15" s="234" t="s">
        <v>106</v>
      </c>
      <c r="K15" s="234" t="s">
        <v>107</v>
      </c>
      <c r="L15" s="207" t="s">
        <v>130</v>
      </c>
      <c r="M15" s="207"/>
      <c r="N15" s="207"/>
      <c r="O15" s="207"/>
      <c r="P15" s="207"/>
      <c r="Q15" s="207"/>
    </row>
    <row r="16" spans="1:17">
      <c r="A16" s="23"/>
      <c r="B16" s="416"/>
      <c r="C16" s="206"/>
      <c r="D16" s="207"/>
      <c r="E16" s="207"/>
      <c r="F16" s="207"/>
      <c r="G16" s="207"/>
      <c r="H16" s="207"/>
      <c r="I16" s="416"/>
      <c r="J16" s="207"/>
      <c r="K16" s="207"/>
      <c r="L16" s="207" t="s">
        <v>109</v>
      </c>
      <c r="M16" s="207"/>
      <c r="N16" s="207"/>
      <c r="O16" s="207" t="s">
        <v>110</v>
      </c>
      <c r="P16" s="207"/>
      <c r="Q16" s="207"/>
    </row>
    <row r="17" spans="1:17">
      <c r="A17" s="23"/>
      <c r="B17" s="29">
        <v>1</v>
      </c>
      <c r="C17" s="30" t="s">
        <v>131</v>
      </c>
      <c r="D17" s="203" t="s">
        <v>132</v>
      </c>
      <c r="E17" s="195"/>
      <c r="F17" s="195"/>
      <c r="G17" s="195"/>
      <c r="H17" s="204"/>
      <c r="I17" s="30">
        <v>3</v>
      </c>
      <c r="J17" s="31">
        <v>180</v>
      </c>
      <c r="K17" s="31">
        <v>78</v>
      </c>
      <c r="L17" s="231" t="s">
        <v>133</v>
      </c>
      <c r="M17" s="231"/>
      <c r="N17" s="231"/>
      <c r="O17" s="231" t="s">
        <v>134</v>
      </c>
      <c r="P17" s="231"/>
      <c r="Q17" s="231"/>
    </row>
    <row r="18" spans="1:17">
      <c r="A18" s="23"/>
      <c r="B18" s="29">
        <v>2</v>
      </c>
      <c r="C18" s="30" t="s">
        <v>135</v>
      </c>
      <c r="D18" s="203" t="s">
        <v>136</v>
      </c>
      <c r="E18" s="195"/>
      <c r="F18" s="195"/>
      <c r="G18" s="195"/>
      <c r="H18" s="204"/>
      <c r="I18" s="30">
        <v>3</v>
      </c>
      <c r="J18" s="31">
        <v>176</v>
      </c>
      <c r="K18" s="31">
        <v>77</v>
      </c>
      <c r="L18" s="231" t="s">
        <v>137</v>
      </c>
      <c r="M18" s="231"/>
      <c r="N18" s="231"/>
      <c r="O18" s="231" t="s">
        <v>134</v>
      </c>
      <c r="P18" s="231"/>
      <c r="Q18" s="231"/>
    </row>
    <row r="19" spans="1:17">
      <c r="A19" s="23"/>
      <c r="B19" s="29">
        <v>3</v>
      </c>
      <c r="C19" s="30" t="s">
        <v>135</v>
      </c>
      <c r="D19" s="203" t="s">
        <v>138</v>
      </c>
      <c r="E19" s="195"/>
      <c r="F19" s="195"/>
      <c r="G19" s="195"/>
      <c r="H19" s="204"/>
      <c r="I19" s="30">
        <v>3</v>
      </c>
      <c r="J19" s="31">
        <v>172</v>
      </c>
      <c r="K19" s="31">
        <v>68</v>
      </c>
      <c r="L19" s="231" t="s">
        <v>133</v>
      </c>
      <c r="M19" s="231"/>
      <c r="N19" s="231"/>
      <c r="O19" s="231" t="s">
        <v>134</v>
      </c>
      <c r="P19" s="231"/>
      <c r="Q19" s="231"/>
    </row>
    <row r="20" spans="1:17">
      <c r="A20" s="23"/>
      <c r="B20" s="29">
        <v>4</v>
      </c>
      <c r="C20" s="30" t="s">
        <v>135</v>
      </c>
      <c r="D20" s="203" t="s">
        <v>139</v>
      </c>
      <c r="E20" s="195"/>
      <c r="F20" s="195"/>
      <c r="G20" s="195"/>
      <c r="H20" s="204"/>
      <c r="I20" s="30">
        <v>3</v>
      </c>
      <c r="J20" s="31">
        <v>183</v>
      </c>
      <c r="K20" s="31">
        <v>79</v>
      </c>
      <c r="L20" s="231" t="s">
        <v>137</v>
      </c>
      <c r="M20" s="231"/>
      <c r="N20" s="231"/>
      <c r="O20" s="231" t="s">
        <v>134</v>
      </c>
      <c r="P20" s="231"/>
      <c r="Q20" s="231"/>
    </row>
    <row r="21" spans="1:17">
      <c r="A21" s="23"/>
      <c r="B21" s="29">
        <v>5</v>
      </c>
      <c r="C21" s="30" t="s">
        <v>135</v>
      </c>
      <c r="D21" s="203" t="s">
        <v>140</v>
      </c>
      <c r="E21" s="195"/>
      <c r="F21" s="195"/>
      <c r="G21" s="195"/>
      <c r="H21" s="204"/>
      <c r="I21" s="30">
        <v>2</v>
      </c>
      <c r="J21" s="31">
        <v>165</v>
      </c>
      <c r="K21" s="31">
        <v>60</v>
      </c>
      <c r="L21" s="231" t="s">
        <v>133</v>
      </c>
      <c r="M21" s="231"/>
      <c r="N21" s="231"/>
      <c r="O21" s="231" t="s">
        <v>134</v>
      </c>
      <c r="P21" s="231"/>
      <c r="Q21" s="231"/>
    </row>
    <row r="22" spans="1:17">
      <c r="A22" s="23"/>
      <c r="B22" s="29">
        <v>6</v>
      </c>
      <c r="C22" s="30" t="s">
        <v>141</v>
      </c>
      <c r="D22" s="203" t="s">
        <v>142</v>
      </c>
      <c r="E22" s="195"/>
      <c r="F22" s="195"/>
      <c r="G22" s="195"/>
      <c r="H22" s="204"/>
      <c r="I22" s="30">
        <v>3</v>
      </c>
      <c r="J22" s="31">
        <v>178</v>
      </c>
      <c r="K22" s="31">
        <v>76</v>
      </c>
      <c r="L22" s="231" t="s">
        <v>137</v>
      </c>
      <c r="M22" s="231"/>
      <c r="N22" s="231"/>
      <c r="O22" s="231" t="s">
        <v>134</v>
      </c>
      <c r="P22" s="231"/>
      <c r="Q22" s="231"/>
    </row>
    <row r="23" spans="1:17">
      <c r="A23" s="23"/>
      <c r="B23" s="29">
        <v>7</v>
      </c>
      <c r="C23" s="30" t="s">
        <v>141</v>
      </c>
      <c r="D23" s="203" t="s">
        <v>143</v>
      </c>
      <c r="E23" s="195"/>
      <c r="F23" s="195"/>
      <c r="G23" s="195"/>
      <c r="H23" s="204"/>
      <c r="I23" s="30">
        <v>3</v>
      </c>
      <c r="J23" s="31">
        <v>170</v>
      </c>
      <c r="K23" s="31">
        <v>63</v>
      </c>
      <c r="L23" s="231" t="s">
        <v>133</v>
      </c>
      <c r="M23" s="231"/>
      <c r="N23" s="231"/>
      <c r="O23" s="231" t="s">
        <v>134</v>
      </c>
      <c r="P23" s="231"/>
      <c r="Q23" s="231"/>
    </row>
    <row r="24" spans="1:17">
      <c r="A24" s="23"/>
      <c r="B24" s="29">
        <v>8</v>
      </c>
      <c r="C24" s="30" t="s">
        <v>141</v>
      </c>
      <c r="D24" s="203" t="s">
        <v>144</v>
      </c>
      <c r="E24" s="195"/>
      <c r="F24" s="195"/>
      <c r="G24" s="195"/>
      <c r="H24" s="204"/>
      <c r="I24" s="30">
        <v>3</v>
      </c>
      <c r="J24" s="31">
        <v>169</v>
      </c>
      <c r="K24" s="31">
        <v>67</v>
      </c>
      <c r="L24" s="231" t="s">
        <v>137</v>
      </c>
      <c r="M24" s="231"/>
      <c r="N24" s="231"/>
      <c r="O24" s="231" t="s">
        <v>134</v>
      </c>
      <c r="P24" s="231"/>
      <c r="Q24" s="231"/>
    </row>
    <row r="25" spans="1:17">
      <c r="A25" s="23"/>
      <c r="B25" s="29">
        <v>9</v>
      </c>
      <c r="C25" s="30" t="s">
        <v>141</v>
      </c>
      <c r="D25" s="203" t="s">
        <v>145</v>
      </c>
      <c r="E25" s="195"/>
      <c r="F25" s="195"/>
      <c r="G25" s="195"/>
      <c r="H25" s="204"/>
      <c r="I25" s="30">
        <v>1</v>
      </c>
      <c r="J25" s="31">
        <v>173</v>
      </c>
      <c r="K25" s="31">
        <v>70</v>
      </c>
      <c r="L25" s="231" t="s">
        <v>133</v>
      </c>
      <c r="M25" s="231"/>
      <c r="N25" s="231"/>
      <c r="O25" s="231" t="s">
        <v>134</v>
      </c>
      <c r="P25" s="231"/>
      <c r="Q25" s="231"/>
    </row>
    <row r="26" spans="1:17">
      <c r="A26" s="23"/>
      <c r="B26" s="29">
        <v>10</v>
      </c>
      <c r="C26" s="30" t="s">
        <v>146</v>
      </c>
      <c r="D26" s="203" t="s">
        <v>147</v>
      </c>
      <c r="E26" s="195"/>
      <c r="F26" s="195"/>
      <c r="G26" s="195"/>
      <c r="H26" s="204"/>
      <c r="I26" s="30">
        <v>3</v>
      </c>
      <c r="J26" s="31">
        <v>190</v>
      </c>
      <c r="K26" s="31">
        <v>75</v>
      </c>
      <c r="L26" s="231" t="s">
        <v>137</v>
      </c>
      <c r="M26" s="231"/>
      <c r="N26" s="231"/>
      <c r="O26" s="231" t="s">
        <v>134</v>
      </c>
      <c r="P26" s="231"/>
      <c r="Q26" s="231"/>
    </row>
    <row r="27" spans="1:17">
      <c r="A27" s="23"/>
      <c r="B27" s="29">
        <v>11</v>
      </c>
      <c r="C27" s="30" t="s">
        <v>146</v>
      </c>
      <c r="D27" s="203" t="s">
        <v>148</v>
      </c>
      <c r="E27" s="195"/>
      <c r="F27" s="195"/>
      <c r="G27" s="195"/>
      <c r="H27" s="204"/>
      <c r="I27" s="30">
        <v>2</v>
      </c>
      <c r="J27" s="31">
        <v>155</v>
      </c>
      <c r="K27" s="31">
        <v>58</v>
      </c>
      <c r="L27" s="231" t="s">
        <v>133</v>
      </c>
      <c r="M27" s="231"/>
      <c r="N27" s="231"/>
      <c r="O27" s="231" t="s">
        <v>134</v>
      </c>
      <c r="P27" s="231"/>
      <c r="Q27" s="231"/>
    </row>
    <row r="28" spans="1:17">
      <c r="A28" s="23"/>
      <c r="B28" s="29">
        <v>12</v>
      </c>
      <c r="C28" s="30" t="s">
        <v>131</v>
      </c>
      <c r="D28" s="203" t="s">
        <v>149</v>
      </c>
      <c r="E28" s="195"/>
      <c r="F28" s="195"/>
      <c r="G28" s="195"/>
      <c r="H28" s="204"/>
      <c r="I28" s="30">
        <v>3</v>
      </c>
      <c r="J28" s="31">
        <v>173</v>
      </c>
      <c r="K28" s="31">
        <v>64</v>
      </c>
      <c r="L28" s="231" t="s">
        <v>137</v>
      </c>
      <c r="M28" s="231"/>
      <c r="N28" s="231"/>
      <c r="O28" s="231" t="s">
        <v>134</v>
      </c>
      <c r="P28" s="231"/>
      <c r="Q28" s="231"/>
    </row>
    <row r="29" spans="1:17">
      <c r="A29" s="23"/>
      <c r="B29" s="29">
        <v>13</v>
      </c>
      <c r="C29" s="30" t="s">
        <v>131</v>
      </c>
      <c r="D29" s="203" t="s">
        <v>150</v>
      </c>
      <c r="E29" s="195"/>
      <c r="F29" s="195"/>
      <c r="G29" s="195"/>
      <c r="H29" s="204"/>
      <c r="I29" s="30">
        <v>2</v>
      </c>
      <c r="J29" s="31">
        <v>175</v>
      </c>
      <c r="K29" s="31">
        <v>70</v>
      </c>
      <c r="L29" s="231" t="s">
        <v>133</v>
      </c>
      <c r="M29" s="231"/>
      <c r="N29" s="231"/>
      <c r="O29" s="231" t="s">
        <v>134</v>
      </c>
      <c r="P29" s="231"/>
      <c r="Q29" s="231"/>
    </row>
    <row r="30" spans="1:17">
      <c r="A30" s="23"/>
      <c r="B30" s="29">
        <v>14</v>
      </c>
      <c r="C30" s="30" t="s">
        <v>135</v>
      </c>
      <c r="D30" s="203" t="s">
        <v>151</v>
      </c>
      <c r="E30" s="195"/>
      <c r="F30" s="195"/>
      <c r="G30" s="195"/>
      <c r="H30" s="204"/>
      <c r="I30" s="30">
        <v>3</v>
      </c>
      <c r="J30" s="31">
        <v>168</v>
      </c>
      <c r="K30" s="31">
        <v>60</v>
      </c>
      <c r="L30" s="231" t="s">
        <v>137</v>
      </c>
      <c r="M30" s="231"/>
      <c r="N30" s="231"/>
      <c r="O30" s="231" t="s">
        <v>134</v>
      </c>
      <c r="P30" s="231"/>
      <c r="Q30" s="231"/>
    </row>
    <row r="31" spans="1:17">
      <c r="A31" s="23"/>
      <c r="B31" s="29">
        <v>15</v>
      </c>
      <c r="C31" s="30" t="s">
        <v>135</v>
      </c>
      <c r="D31" s="203" t="s">
        <v>152</v>
      </c>
      <c r="E31" s="195"/>
      <c r="F31" s="195"/>
      <c r="G31" s="195"/>
      <c r="H31" s="204"/>
      <c r="I31" s="30">
        <v>3</v>
      </c>
      <c r="J31" s="31">
        <v>165</v>
      </c>
      <c r="K31" s="31">
        <v>60</v>
      </c>
      <c r="L31" s="231" t="s">
        <v>133</v>
      </c>
      <c r="M31" s="231"/>
      <c r="N31" s="231"/>
      <c r="O31" s="231"/>
      <c r="P31" s="231"/>
      <c r="Q31" s="231"/>
    </row>
    <row r="32" spans="1:17">
      <c r="A32" s="23"/>
      <c r="B32" s="29">
        <v>16</v>
      </c>
      <c r="C32" s="30" t="s">
        <v>135</v>
      </c>
      <c r="D32" s="203" t="s">
        <v>153</v>
      </c>
      <c r="E32" s="195"/>
      <c r="F32" s="195"/>
      <c r="G32" s="195"/>
      <c r="H32" s="204"/>
      <c r="I32" s="30">
        <v>2</v>
      </c>
      <c r="J32" s="31">
        <v>170</v>
      </c>
      <c r="K32" s="31">
        <v>66</v>
      </c>
      <c r="L32" s="231" t="s">
        <v>137</v>
      </c>
      <c r="M32" s="231"/>
      <c r="N32" s="231"/>
      <c r="O32" s="231" t="s">
        <v>134</v>
      </c>
      <c r="P32" s="231"/>
      <c r="Q32" s="231"/>
    </row>
    <row r="33" spans="1:18">
      <c r="A33" s="23"/>
      <c r="B33" s="29">
        <v>17</v>
      </c>
      <c r="C33" s="30" t="s">
        <v>135</v>
      </c>
      <c r="D33" s="203" t="s">
        <v>154</v>
      </c>
      <c r="E33" s="195"/>
      <c r="F33" s="195"/>
      <c r="G33" s="195"/>
      <c r="H33" s="204"/>
      <c r="I33" s="30">
        <v>2</v>
      </c>
      <c r="J33" s="31">
        <v>181</v>
      </c>
      <c r="K33" s="31">
        <v>80</v>
      </c>
      <c r="L33" s="231" t="s">
        <v>133</v>
      </c>
      <c r="M33" s="231"/>
      <c r="N33" s="231"/>
      <c r="O33" s="231"/>
      <c r="P33" s="231"/>
      <c r="Q33" s="231"/>
    </row>
    <row r="34" spans="1:18">
      <c r="A34" s="23"/>
      <c r="B34" s="29">
        <v>18</v>
      </c>
      <c r="C34" s="30" t="s">
        <v>135</v>
      </c>
      <c r="D34" s="203" t="s">
        <v>155</v>
      </c>
      <c r="E34" s="195"/>
      <c r="F34" s="195"/>
      <c r="G34" s="195"/>
      <c r="H34" s="204"/>
      <c r="I34" s="30">
        <v>1</v>
      </c>
      <c r="J34" s="31">
        <v>164</v>
      </c>
      <c r="K34" s="31">
        <v>70</v>
      </c>
      <c r="L34" s="231" t="s">
        <v>137</v>
      </c>
      <c r="M34" s="231"/>
      <c r="N34" s="231"/>
      <c r="O34" s="231" t="s">
        <v>134</v>
      </c>
      <c r="P34" s="231"/>
      <c r="Q34" s="231"/>
    </row>
    <row r="35" spans="1:18">
      <c r="A35" s="23"/>
      <c r="B35" s="29">
        <v>19</v>
      </c>
      <c r="C35" s="30" t="s">
        <v>135</v>
      </c>
      <c r="D35" s="203" t="s">
        <v>156</v>
      </c>
      <c r="E35" s="195"/>
      <c r="F35" s="195"/>
      <c r="G35" s="195"/>
      <c r="H35" s="204"/>
      <c r="I35" s="30">
        <v>1</v>
      </c>
      <c r="J35" s="31">
        <v>158</v>
      </c>
      <c r="K35" s="31">
        <v>60</v>
      </c>
      <c r="L35" s="231" t="s">
        <v>133</v>
      </c>
      <c r="M35" s="231"/>
      <c r="N35" s="231"/>
      <c r="O35" s="231" t="s">
        <v>134</v>
      </c>
      <c r="P35" s="231"/>
      <c r="Q35" s="231"/>
    </row>
    <row r="36" spans="1:18">
      <c r="A36" s="23"/>
      <c r="B36" s="29">
        <v>20</v>
      </c>
      <c r="C36" s="30" t="s">
        <v>135</v>
      </c>
      <c r="D36" s="203" t="s">
        <v>157</v>
      </c>
      <c r="E36" s="195"/>
      <c r="F36" s="195"/>
      <c r="G36" s="195"/>
      <c r="H36" s="204"/>
      <c r="I36" s="30">
        <v>1</v>
      </c>
      <c r="J36" s="31">
        <v>167</v>
      </c>
      <c r="K36" s="31">
        <v>70</v>
      </c>
      <c r="L36" s="231" t="s">
        <v>137</v>
      </c>
      <c r="M36" s="231"/>
      <c r="N36" s="231"/>
      <c r="O36" s="231"/>
      <c r="P36" s="231"/>
      <c r="Q36" s="231"/>
    </row>
    <row r="37" spans="1:18">
      <c r="A37" s="23"/>
      <c r="B37" s="29">
        <v>21</v>
      </c>
      <c r="C37" s="30" t="s">
        <v>141</v>
      </c>
      <c r="D37" s="203" t="s">
        <v>158</v>
      </c>
      <c r="E37" s="195"/>
      <c r="F37" s="195"/>
      <c r="G37" s="195"/>
      <c r="H37" s="204"/>
      <c r="I37" s="30">
        <v>3</v>
      </c>
      <c r="J37" s="31">
        <v>189</v>
      </c>
      <c r="K37" s="31">
        <v>79</v>
      </c>
      <c r="L37" s="231" t="s">
        <v>133</v>
      </c>
      <c r="M37" s="231"/>
      <c r="N37" s="231"/>
      <c r="O37" s="231" t="s">
        <v>134</v>
      </c>
      <c r="P37" s="231"/>
      <c r="Q37" s="231"/>
    </row>
    <row r="38" spans="1:18">
      <c r="A38" s="23"/>
      <c r="B38" s="29">
        <v>22</v>
      </c>
      <c r="C38" s="30" t="s">
        <v>141</v>
      </c>
      <c r="D38" s="203" t="s">
        <v>159</v>
      </c>
      <c r="E38" s="195"/>
      <c r="F38" s="195"/>
      <c r="G38" s="195"/>
      <c r="H38" s="204"/>
      <c r="I38" s="30">
        <v>3</v>
      </c>
      <c r="J38" s="31">
        <v>176</v>
      </c>
      <c r="K38" s="31">
        <v>70</v>
      </c>
      <c r="L38" s="231" t="s">
        <v>137</v>
      </c>
      <c r="M38" s="231"/>
      <c r="N38" s="231"/>
      <c r="O38" s="231" t="s">
        <v>134</v>
      </c>
      <c r="P38" s="231"/>
      <c r="Q38" s="231"/>
    </row>
    <row r="39" spans="1:18">
      <c r="A39" s="23"/>
      <c r="B39" s="29">
        <v>23</v>
      </c>
      <c r="C39" s="30" t="s">
        <v>141</v>
      </c>
      <c r="D39" s="203" t="s">
        <v>160</v>
      </c>
      <c r="E39" s="195"/>
      <c r="F39" s="195"/>
      <c r="G39" s="195"/>
      <c r="H39" s="204"/>
      <c r="I39" s="30">
        <v>3</v>
      </c>
      <c r="J39" s="31">
        <v>159</v>
      </c>
      <c r="K39" s="31">
        <v>55</v>
      </c>
      <c r="L39" s="231" t="s">
        <v>133</v>
      </c>
      <c r="M39" s="231"/>
      <c r="N39" s="231"/>
      <c r="O39" s="231" t="s">
        <v>161</v>
      </c>
      <c r="P39" s="231"/>
      <c r="Q39" s="231"/>
    </row>
    <row r="40" spans="1:18">
      <c r="A40" s="23"/>
      <c r="B40" s="29">
        <v>24</v>
      </c>
      <c r="C40" s="30" t="s">
        <v>141</v>
      </c>
      <c r="D40" s="203" t="s">
        <v>162</v>
      </c>
      <c r="E40" s="195"/>
      <c r="F40" s="195"/>
      <c r="G40" s="195"/>
      <c r="H40" s="204"/>
      <c r="I40" s="30">
        <v>3</v>
      </c>
      <c r="J40" s="31">
        <v>160</v>
      </c>
      <c r="K40" s="31">
        <v>60</v>
      </c>
      <c r="L40" s="231" t="s">
        <v>137</v>
      </c>
      <c r="M40" s="231"/>
      <c r="N40" s="231"/>
      <c r="O40" s="231" t="s">
        <v>161</v>
      </c>
      <c r="P40" s="231"/>
      <c r="Q40" s="231"/>
    </row>
    <row r="41" spans="1:18">
      <c r="A41" s="23"/>
      <c r="B41" s="29">
        <v>25</v>
      </c>
      <c r="C41" s="30" t="s">
        <v>141</v>
      </c>
      <c r="D41" s="203" t="s">
        <v>163</v>
      </c>
      <c r="E41" s="195"/>
      <c r="F41" s="195"/>
      <c r="G41" s="195"/>
      <c r="H41" s="204"/>
      <c r="I41" s="30">
        <v>2</v>
      </c>
      <c r="J41" s="31">
        <v>167</v>
      </c>
      <c r="K41" s="31">
        <v>62</v>
      </c>
      <c r="L41" s="231" t="s">
        <v>161</v>
      </c>
      <c r="M41" s="231"/>
      <c r="N41" s="231"/>
      <c r="O41" s="231" t="s">
        <v>161</v>
      </c>
      <c r="P41" s="231"/>
      <c r="Q41" s="231"/>
    </row>
    <row r="42" spans="1:18">
      <c r="A42" s="23"/>
      <c r="B42" s="29">
        <v>26</v>
      </c>
      <c r="C42" s="30" t="s">
        <v>146</v>
      </c>
      <c r="D42" s="203" t="s">
        <v>164</v>
      </c>
      <c r="E42" s="195"/>
      <c r="F42" s="195"/>
      <c r="G42" s="195"/>
      <c r="H42" s="204"/>
      <c r="I42" s="30">
        <v>3</v>
      </c>
      <c r="J42" s="31">
        <v>171</v>
      </c>
      <c r="K42" s="31">
        <v>65</v>
      </c>
      <c r="L42" s="231" t="s">
        <v>161</v>
      </c>
      <c r="M42" s="231"/>
      <c r="N42" s="231"/>
      <c r="O42" s="231" t="s">
        <v>161</v>
      </c>
      <c r="P42" s="231"/>
      <c r="Q42" s="231"/>
    </row>
    <row r="43" spans="1:18">
      <c r="A43" s="23"/>
      <c r="B43" s="29">
        <v>27</v>
      </c>
      <c r="C43" s="30" t="s">
        <v>146</v>
      </c>
      <c r="D43" s="203" t="s">
        <v>165</v>
      </c>
      <c r="E43" s="195"/>
      <c r="F43" s="195"/>
      <c r="G43" s="195"/>
      <c r="H43" s="204"/>
      <c r="I43" s="30">
        <v>1</v>
      </c>
      <c r="J43" s="31">
        <v>157</v>
      </c>
      <c r="K43" s="31">
        <v>59</v>
      </c>
      <c r="L43" s="231" t="s">
        <v>161</v>
      </c>
      <c r="M43" s="231"/>
      <c r="N43" s="231"/>
      <c r="O43" s="231"/>
      <c r="P43" s="231"/>
      <c r="Q43" s="231"/>
    </row>
    <row r="44" spans="1:18">
      <c r="A44" s="23"/>
      <c r="B44" s="29">
        <v>28</v>
      </c>
      <c r="C44" s="30">
        <v>0</v>
      </c>
      <c r="D44" s="203">
        <v>0</v>
      </c>
      <c r="E44" s="195"/>
      <c r="F44" s="195"/>
      <c r="G44" s="195"/>
      <c r="H44" s="204"/>
      <c r="I44" s="30">
        <v>0</v>
      </c>
      <c r="J44" s="31">
        <v>0</v>
      </c>
      <c r="K44" s="31">
        <v>0</v>
      </c>
      <c r="L44" s="231"/>
      <c r="M44" s="231"/>
      <c r="N44" s="231"/>
      <c r="O44" s="231"/>
      <c r="P44" s="231"/>
      <c r="Q44" s="231"/>
    </row>
    <row r="45" spans="1:18">
      <c r="A45" s="23"/>
      <c r="B45" s="29">
        <v>29</v>
      </c>
      <c r="C45" s="30">
        <v>0</v>
      </c>
      <c r="D45" s="203">
        <v>0</v>
      </c>
      <c r="E45" s="195"/>
      <c r="F45" s="195"/>
      <c r="G45" s="195"/>
      <c r="H45" s="204"/>
      <c r="I45" s="30">
        <v>0</v>
      </c>
      <c r="J45" s="31">
        <v>0</v>
      </c>
      <c r="K45" s="31">
        <v>0</v>
      </c>
      <c r="L45" s="231"/>
      <c r="M45" s="231"/>
      <c r="N45" s="231"/>
      <c r="O45" s="231"/>
      <c r="P45" s="231"/>
      <c r="Q45" s="231"/>
    </row>
    <row r="46" spans="1:18">
      <c r="A46" s="23"/>
      <c r="B46" s="29">
        <v>30</v>
      </c>
      <c r="C46" s="30">
        <v>0</v>
      </c>
      <c r="D46" s="203">
        <v>0</v>
      </c>
      <c r="E46" s="195"/>
      <c r="F46" s="195"/>
      <c r="G46" s="195"/>
      <c r="H46" s="204"/>
      <c r="I46" s="30">
        <v>0</v>
      </c>
      <c r="J46" s="31">
        <v>0</v>
      </c>
      <c r="K46" s="31">
        <v>0</v>
      </c>
      <c r="L46" s="203"/>
      <c r="M46" s="195"/>
      <c r="N46" s="204"/>
      <c r="O46" s="203"/>
      <c r="P46" s="195"/>
      <c r="Q46" s="204"/>
    </row>
    <row r="47" spans="1:18" ht="13.9" thickBot="1">
      <c r="A47" s="23"/>
      <c r="B47" s="32"/>
      <c r="C47" s="32"/>
      <c r="D47" s="27"/>
      <c r="E47" s="27"/>
      <c r="F47" s="27"/>
      <c r="G47" s="27"/>
      <c r="H47" s="27"/>
      <c r="I47" s="32"/>
      <c r="J47" s="33"/>
      <c r="K47" s="33"/>
      <c r="L47" s="27"/>
      <c r="M47" s="27"/>
      <c r="N47" s="27"/>
      <c r="O47" s="27"/>
      <c r="P47" s="27"/>
      <c r="Q47" s="27"/>
    </row>
    <row r="48" spans="1:18" ht="13.35" customHeight="1">
      <c r="A48" s="23"/>
      <c r="B48" s="222"/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4"/>
      <c r="R48" s="97"/>
    </row>
    <row r="49" spans="1:18" ht="13.35" customHeight="1">
      <c r="A49" s="23"/>
      <c r="B49" s="225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7"/>
      <c r="R49" s="97"/>
    </row>
    <row r="50" spans="1:18" ht="13.35" customHeight="1">
      <c r="A50" s="23"/>
      <c r="B50" s="225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7"/>
      <c r="R50" s="97"/>
    </row>
    <row r="51" spans="1:18" ht="13.35" customHeight="1">
      <c r="A51" s="23"/>
      <c r="B51" s="225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7"/>
      <c r="R51" s="97"/>
    </row>
    <row r="52" spans="1:18" ht="13.35" customHeight="1">
      <c r="A52" s="23"/>
      <c r="B52" s="225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7"/>
      <c r="R52" s="97"/>
    </row>
    <row r="53" spans="1:18" ht="13.35" customHeight="1">
      <c r="A53" s="23"/>
      <c r="B53" s="225"/>
      <c r="C53" s="226"/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7"/>
      <c r="R53" s="97"/>
    </row>
    <row r="54" spans="1:18" ht="13.35" customHeight="1">
      <c r="A54" s="23"/>
      <c r="B54" s="225"/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7"/>
      <c r="R54" s="97"/>
    </row>
    <row r="55" spans="1:18" ht="13.35" customHeight="1">
      <c r="A55" s="23"/>
      <c r="B55" s="225"/>
      <c r="C55" s="226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7"/>
      <c r="R55" s="97"/>
    </row>
    <row r="56" spans="1:18" ht="13.35" customHeight="1">
      <c r="A56" s="23"/>
      <c r="B56" s="225"/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7"/>
      <c r="R56" s="97"/>
    </row>
    <row r="57" spans="1:18" ht="13.35" customHeight="1">
      <c r="A57" s="23"/>
      <c r="B57" s="225"/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7"/>
      <c r="R57" s="97"/>
    </row>
    <row r="58" spans="1:18" ht="13.35" customHeight="1">
      <c r="A58" s="23"/>
      <c r="B58" s="225"/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7"/>
      <c r="R58" s="97"/>
    </row>
    <row r="59" spans="1:18" ht="13.35" customHeight="1">
      <c r="A59" s="23"/>
      <c r="B59" s="225"/>
      <c r="C59" s="226"/>
      <c r="D59" s="226"/>
      <c r="E59" s="226"/>
      <c r="F59" s="226"/>
      <c r="G59" s="226"/>
      <c r="H59" s="226"/>
      <c r="I59" s="226"/>
      <c r="J59" s="226"/>
      <c r="K59" s="226"/>
      <c r="L59" s="226"/>
      <c r="M59" s="226"/>
      <c r="N59" s="226"/>
      <c r="O59" s="226"/>
      <c r="P59" s="226"/>
      <c r="Q59" s="227"/>
      <c r="R59" s="97"/>
    </row>
    <row r="60" spans="1:18" ht="13.7" customHeight="1" thickBot="1">
      <c r="A60" s="23"/>
      <c r="B60" s="228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30"/>
      <c r="R60" s="97"/>
    </row>
  </sheetData>
  <sheetProtection sheet="1" formatCells="0"/>
  <mergeCells count="147"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69"/>
  <sheetViews>
    <sheetView view="pageBreakPreview" zoomScale="68" zoomScaleNormal="100" zoomScaleSheetLayoutView="68" workbookViewId="0">
      <selection activeCell="A7" sqref="A7:A8"/>
    </sheetView>
  </sheetViews>
  <sheetFormatPr defaultColWidth="8.85546875" defaultRowHeight="13.15"/>
  <cols>
    <col min="1" max="3" width="4.42578125" style="39" customWidth="1"/>
    <col min="4" max="4" width="22.5703125" style="39" customWidth="1"/>
    <col min="5" max="7" width="4.42578125" style="39" customWidth="1"/>
    <col min="8" max="9" width="8.28515625" style="39" customWidth="1"/>
    <col min="10" max="10" width="4.28515625" style="39" customWidth="1"/>
    <col min="11" max="11" width="4" style="39" customWidth="1"/>
    <col min="12" max="13" width="8.140625" style="39" customWidth="1"/>
    <col min="14" max="16" width="4.42578125" style="39" customWidth="1"/>
    <col min="17" max="17" width="2.42578125" style="39" customWidth="1"/>
    <col min="18" max="21" width="8.85546875" style="39" customWidth="1"/>
    <col min="22" max="22" width="6.85546875" style="39" customWidth="1"/>
    <col min="23" max="263" width="8.85546875" style="39"/>
    <col min="264" max="265" width="5.140625" style="39" customWidth="1"/>
    <col min="266" max="266" width="23.140625" style="39" customWidth="1"/>
    <col min="267" max="273" width="4.5703125" style="39" customWidth="1"/>
    <col min="274" max="274" width="2.42578125" style="39" customWidth="1"/>
    <col min="275" max="275" width="5.85546875" style="39" customWidth="1"/>
    <col min="276" max="278" width="6.85546875" style="39" customWidth="1"/>
    <col min="279" max="519" width="8.85546875" style="39"/>
    <col min="520" max="521" width="5.140625" style="39" customWidth="1"/>
    <col min="522" max="522" width="23.140625" style="39" customWidth="1"/>
    <col min="523" max="529" width="4.5703125" style="39" customWidth="1"/>
    <col min="530" max="530" width="2.42578125" style="39" customWidth="1"/>
    <col min="531" max="531" width="5.85546875" style="39" customWidth="1"/>
    <col min="532" max="534" width="6.85546875" style="39" customWidth="1"/>
    <col min="535" max="775" width="8.85546875" style="39"/>
    <col min="776" max="777" width="5.140625" style="39" customWidth="1"/>
    <col min="778" max="778" width="23.140625" style="39" customWidth="1"/>
    <col min="779" max="785" width="4.5703125" style="39" customWidth="1"/>
    <col min="786" max="786" width="2.42578125" style="39" customWidth="1"/>
    <col min="787" max="787" width="5.85546875" style="39" customWidth="1"/>
    <col min="788" max="790" width="6.85546875" style="39" customWidth="1"/>
    <col min="791" max="1031" width="8.85546875" style="39"/>
    <col min="1032" max="1033" width="5.140625" style="39" customWidth="1"/>
    <col min="1034" max="1034" width="23.140625" style="39" customWidth="1"/>
    <col min="1035" max="1041" width="4.5703125" style="39" customWidth="1"/>
    <col min="1042" max="1042" width="2.42578125" style="39" customWidth="1"/>
    <col min="1043" max="1043" width="5.85546875" style="39" customWidth="1"/>
    <col min="1044" max="1046" width="6.85546875" style="39" customWidth="1"/>
    <col min="1047" max="1287" width="8.85546875" style="39"/>
    <col min="1288" max="1289" width="5.140625" style="39" customWidth="1"/>
    <col min="1290" max="1290" width="23.140625" style="39" customWidth="1"/>
    <col min="1291" max="1297" width="4.5703125" style="39" customWidth="1"/>
    <col min="1298" max="1298" width="2.42578125" style="39" customWidth="1"/>
    <col min="1299" max="1299" width="5.85546875" style="39" customWidth="1"/>
    <col min="1300" max="1302" width="6.85546875" style="39" customWidth="1"/>
    <col min="1303" max="1543" width="8.85546875" style="39"/>
    <col min="1544" max="1545" width="5.140625" style="39" customWidth="1"/>
    <col min="1546" max="1546" width="23.140625" style="39" customWidth="1"/>
    <col min="1547" max="1553" width="4.5703125" style="39" customWidth="1"/>
    <col min="1554" max="1554" width="2.42578125" style="39" customWidth="1"/>
    <col min="1555" max="1555" width="5.85546875" style="39" customWidth="1"/>
    <col min="1556" max="1558" width="6.85546875" style="39" customWidth="1"/>
    <col min="1559" max="1799" width="8.85546875" style="39"/>
    <col min="1800" max="1801" width="5.140625" style="39" customWidth="1"/>
    <col min="1802" max="1802" width="23.140625" style="39" customWidth="1"/>
    <col min="1803" max="1809" width="4.5703125" style="39" customWidth="1"/>
    <col min="1810" max="1810" width="2.42578125" style="39" customWidth="1"/>
    <col min="1811" max="1811" width="5.85546875" style="39" customWidth="1"/>
    <col min="1812" max="1814" width="6.85546875" style="39" customWidth="1"/>
    <col min="1815" max="2055" width="8.85546875" style="39"/>
    <col min="2056" max="2057" width="5.140625" style="39" customWidth="1"/>
    <col min="2058" max="2058" width="23.140625" style="39" customWidth="1"/>
    <col min="2059" max="2065" width="4.5703125" style="39" customWidth="1"/>
    <col min="2066" max="2066" width="2.42578125" style="39" customWidth="1"/>
    <col min="2067" max="2067" width="5.85546875" style="39" customWidth="1"/>
    <col min="2068" max="2070" width="6.85546875" style="39" customWidth="1"/>
    <col min="2071" max="2311" width="8.85546875" style="39"/>
    <col min="2312" max="2313" width="5.140625" style="39" customWidth="1"/>
    <col min="2314" max="2314" width="23.140625" style="39" customWidth="1"/>
    <col min="2315" max="2321" width="4.5703125" style="39" customWidth="1"/>
    <col min="2322" max="2322" width="2.42578125" style="39" customWidth="1"/>
    <col min="2323" max="2323" width="5.85546875" style="39" customWidth="1"/>
    <col min="2324" max="2326" width="6.85546875" style="39" customWidth="1"/>
    <col min="2327" max="2567" width="8.85546875" style="39"/>
    <col min="2568" max="2569" width="5.140625" style="39" customWidth="1"/>
    <col min="2570" max="2570" width="23.140625" style="39" customWidth="1"/>
    <col min="2571" max="2577" width="4.5703125" style="39" customWidth="1"/>
    <col min="2578" max="2578" width="2.42578125" style="39" customWidth="1"/>
    <col min="2579" max="2579" width="5.85546875" style="39" customWidth="1"/>
    <col min="2580" max="2582" width="6.85546875" style="39" customWidth="1"/>
    <col min="2583" max="2823" width="8.85546875" style="39"/>
    <col min="2824" max="2825" width="5.140625" style="39" customWidth="1"/>
    <col min="2826" max="2826" width="23.140625" style="39" customWidth="1"/>
    <col min="2827" max="2833" width="4.5703125" style="39" customWidth="1"/>
    <col min="2834" max="2834" width="2.42578125" style="39" customWidth="1"/>
    <col min="2835" max="2835" width="5.85546875" style="39" customWidth="1"/>
    <col min="2836" max="2838" width="6.85546875" style="39" customWidth="1"/>
    <col min="2839" max="3079" width="8.85546875" style="39"/>
    <col min="3080" max="3081" width="5.140625" style="39" customWidth="1"/>
    <col min="3082" max="3082" width="23.140625" style="39" customWidth="1"/>
    <col min="3083" max="3089" width="4.5703125" style="39" customWidth="1"/>
    <col min="3090" max="3090" width="2.42578125" style="39" customWidth="1"/>
    <col min="3091" max="3091" width="5.85546875" style="39" customWidth="1"/>
    <col min="3092" max="3094" width="6.85546875" style="39" customWidth="1"/>
    <col min="3095" max="3335" width="8.85546875" style="39"/>
    <col min="3336" max="3337" width="5.140625" style="39" customWidth="1"/>
    <col min="3338" max="3338" width="23.140625" style="39" customWidth="1"/>
    <col min="3339" max="3345" width="4.5703125" style="39" customWidth="1"/>
    <col min="3346" max="3346" width="2.42578125" style="39" customWidth="1"/>
    <col min="3347" max="3347" width="5.85546875" style="39" customWidth="1"/>
    <col min="3348" max="3350" width="6.85546875" style="39" customWidth="1"/>
    <col min="3351" max="3591" width="8.85546875" style="39"/>
    <col min="3592" max="3593" width="5.140625" style="39" customWidth="1"/>
    <col min="3594" max="3594" width="23.140625" style="39" customWidth="1"/>
    <col min="3595" max="3601" width="4.5703125" style="39" customWidth="1"/>
    <col min="3602" max="3602" width="2.42578125" style="39" customWidth="1"/>
    <col min="3603" max="3603" width="5.85546875" style="39" customWidth="1"/>
    <col min="3604" max="3606" width="6.85546875" style="39" customWidth="1"/>
    <col min="3607" max="3847" width="8.85546875" style="39"/>
    <col min="3848" max="3849" width="5.140625" style="39" customWidth="1"/>
    <col min="3850" max="3850" width="23.140625" style="39" customWidth="1"/>
    <col min="3851" max="3857" width="4.5703125" style="39" customWidth="1"/>
    <col min="3858" max="3858" width="2.42578125" style="39" customWidth="1"/>
    <col min="3859" max="3859" width="5.85546875" style="39" customWidth="1"/>
    <col min="3860" max="3862" width="6.85546875" style="39" customWidth="1"/>
    <col min="3863" max="4103" width="8.85546875" style="39"/>
    <col min="4104" max="4105" width="5.140625" style="39" customWidth="1"/>
    <col min="4106" max="4106" width="23.140625" style="39" customWidth="1"/>
    <col min="4107" max="4113" width="4.5703125" style="39" customWidth="1"/>
    <col min="4114" max="4114" width="2.42578125" style="39" customWidth="1"/>
    <col min="4115" max="4115" width="5.85546875" style="39" customWidth="1"/>
    <col min="4116" max="4118" width="6.85546875" style="39" customWidth="1"/>
    <col min="4119" max="4359" width="8.85546875" style="39"/>
    <col min="4360" max="4361" width="5.140625" style="39" customWidth="1"/>
    <col min="4362" max="4362" width="23.140625" style="39" customWidth="1"/>
    <col min="4363" max="4369" width="4.5703125" style="39" customWidth="1"/>
    <col min="4370" max="4370" width="2.42578125" style="39" customWidth="1"/>
    <col min="4371" max="4371" width="5.85546875" style="39" customWidth="1"/>
    <col min="4372" max="4374" width="6.85546875" style="39" customWidth="1"/>
    <col min="4375" max="4615" width="8.85546875" style="39"/>
    <col min="4616" max="4617" width="5.140625" style="39" customWidth="1"/>
    <col min="4618" max="4618" width="23.140625" style="39" customWidth="1"/>
    <col min="4619" max="4625" width="4.5703125" style="39" customWidth="1"/>
    <col min="4626" max="4626" width="2.42578125" style="39" customWidth="1"/>
    <col min="4627" max="4627" width="5.85546875" style="39" customWidth="1"/>
    <col min="4628" max="4630" width="6.85546875" style="39" customWidth="1"/>
    <col min="4631" max="4871" width="8.85546875" style="39"/>
    <col min="4872" max="4873" width="5.140625" style="39" customWidth="1"/>
    <col min="4874" max="4874" width="23.140625" style="39" customWidth="1"/>
    <col min="4875" max="4881" width="4.5703125" style="39" customWidth="1"/>
    <col min="4882" max="4882" width="2.42578125" style="39" customWidth="1"/>
    <col min="4883" max="4883" width="5.85546875" style="39" customWidth="1"/>
    <col min="4884" max="4886" width="6.85546875" style="39" customWidth="1"/>
    <col min="4887" max="5127" width="8.85546875" style="39"/>
    <col min="5128" max="5129" width="5.140625" style="39" customWidth="1"/>
    <col min="5130" max="5130" width="23.140625" style="39" customWidth="1"/>
    <col min="5131" max="5137" width="4.5703125" style="39" customWidth="1"/>
    <col min="5138" max="5138" width="2.42578125" style="39" customWidth="1"/>
    <col min="5139" max="5139" width="5.85546875" style="39" customWidth="1"/>
    <col min="5140" max="5142" width="6.85546875" style="39" customWidth="1"/>
    <col min="5143" max="5383" width="8.85546875" style="39"/>
    <col min="5384" max="5385" width="5.140625" style="39" customWidth="1"/>
    <col min="5386" max="5386" width="23.140625" style="39" customWidth="1"/>
    <col min="5387" max="5393" width="4.5703125" style="39" customWidth="1"/>
    <col min="5394" max="5394" width="2.42578125" style="39" customWidth="1"/>
    <col min="5395" max="5395" width="5.85546875" style="39" customWidth="1"/>
    <col min="5396" max="5398" width="6.85546875" style="39" customWidth="1"/>
    <col min="5399" max="5639" width="8.85546875" style="39"/>
    <col min="5640" max="5641" width="5.140625" style="39" customWidth="1"/>
    <col min="5642" max="5642" width="23.140625" style="39" customWidth="1"/>
    <col min="5643" max="5649" width="4.5703125" style="39" customWidth="1"/>
    <col min="5650" max="5650" width="2.42578125" style="39" customWidth="1"/>
    <col min="5651" max="5651" width="5.85546875" style="39" customWidth="1"/>
    <col min="5652" max="5654" width="6.85546875" style="39" customWidth="1"/>
    <col min="5655" max="5895" width="8.85546875" style="39"/>
    <col min="5896" max="5897" width="5.140625" style="39" customWidth="1"/>
    <col min="5898" max="5898" width="23.140625" style="39" customWidth="1"/>
    <col min="5899" max="5905" width="4.5703125" style="39" customWidth="1"/>
    <col min="5906" max="5906" width="2.42578125" style="39" customWidth="1"/>
    <col min="5907" max="5907" width="5.85546875" style="39" customWidth="1"/>
    <col min="5908" max="5910" width="6.85546875" style="39" customWidth="1"/>
    <col min="5911" max="6151" width="8.85546875" style="39"/>
    <col min="6152" max="6153" width="5.140625" style="39" customWidth="1"/>
    <col min="6154" max="6154" width="23.140625" style="39" customWidth="1"/>
    <col min="6155" max="6161" width="4.5703125" style="39" customWidth="1"/>
    <col min="6162" max="6162" width="2.42578125" style="39" customWidth="1"/>
    <col min="6163" max="6163" width="5.85546875" style="39" customWidth="1"/>
    <col min="6164" max="6166" width="6.85546875" style="39" customWidth="1"/>
    <col min="6167" max="6407" width="8.85546875" style="39"/>
    <col min="6408" max="6409" width="5.140625" style="39" customWidth="1"/>
    <col min="6410" max="6410" width="23.140625" style="39" customWidth="1"/>
    <col min="6411" max="6417" width="4.5703125" style="39" customWidth="1"/>
    <col min="6418" max="6418" width="2.42578125" style="39" customWidth="1"/>
    <col min="6419" max="6419" width="5.85546875" style="39" customWidth="1"/>
    <col min="6420" max="6422" width="6.85546875" style="39" customWidth="1"/>
    <col min="6423" max="6663" width="8.85546875" style="39"/>
    <col min="6664" max="6665" width="5.140625" style="39" customWidth="1"/>
    <col min="6666" max="6666" width="23.140625" style="39" customWidth="1"/>
    <col min="6667" max="6673" width="4.5703125" style="39" customWidth="1"/>
    <col min="6674" max="6674" width="2.42578125" style="39" customWidth="1"/>
    <col min="6675" max="6675" width="5.85546875" style="39" customWidth="1"/>
    <col min="6676" max="6678" width="6.85546875" style="39" customWidth="1"/>
    <col min="6679" max="6919" width="8.85546875" style="39"/>
    <col min="6920" max="6921" width="5.140625" style="39" customWidth="1"/>
    <col min="6922" max="6922" width="23.140625" style="39" customWidth="1"/>
    <col min="6923" max="6929" width="4.5703125" style="39" customWidth="1"/>
    <col min="6930" max="6930" width="2.42578125" style="39" customWidth="1"/>
    <col min="6931" max="6931" width="5.85546875" style="39" customWidth="1"/>
    <col min="6932" max="6934" width="6.85546875" style="39" customWidth="1"/>
    <col min="6935" max="7175" width="8.85546875" style="39"/>
    <col min="7176" max="7177" width="5.140625" style="39" customWidth="1"/>
    <col min="7178" max="7178" width="23.140625" style="39" customWidth="1"/>
    <col min="7179" max="7185" width="4.5703125" style="39" customWidth="1"/>
    <col min="7186" max="7186" width="2.42578125" style="39" customWidth="1"/>
    <col min="7187" max="7187" width="5.85546875" style="39" customWidth="1"/>
    <col min="7188" max="7190" width="6.85546875" style="39" customWidth="1"/>
    <col min="7191" max="7431" width="8.85546875" style="39"/>
    <col min="7432" max="7433" width="5.140625" style="39" customWidth="1"/>
    <col min="7434" max="7434" width="23.140625" style="39" customWidth="1"/>
    <col min="7435" max="7441" width="4.5703125" style="39" customWidth="1"/>
    <col min="7442" max="7442" width="2.42578125" style="39" customWidth="1"/>
    <col min="7443" max="7443" width="5.85546875" style="39" customWidth="1"/>
    <col min="7444" max="7446" width="6.85546875" style="39" customWidth="1"/>
    <col min="7447" max="7687" width="8.85546875" style="39"/>
    <col min="7688" max="7689" width="5.140625" style="39" customWidth="1"/>
    <col min="7690" max="7690" width="23.140625" style="39" customWidth="1"/>
    <col min="7691" max="7697" width="4.5703125" style="39" customWidth="1"/>
    <col min="7698" max="7698" width="2.42578125" style="39" customWidth="1"/>
    <col min="7699" max="7699" width="5.85546875" style="39" customWidth="1"/>
    <col min="7700" max="7702" width="6.85546875" style="39" customWidth="1"/>
    <col min="7703" max="7943" width="8.85546875" style="39"/>
    <col min="7944" max="7945" width="5.140625" style="39" customWidth="1"/>
    <col min="7946" max="7946" width="23.140625" style="39" customWidth="1"/>
    <col min="7947" max="7953" width="4.5703125" style="39" customWidth="1"/>
    <col min="7954" max="7954" width="2.42578125" style="39" customWidth="1"/>
    <col min="7955" max="7955" width="5.85546875" style="39" customWidth="1"/>
    <col min="7956" max="7958" width="6.85546875" style="39" customWidth="1"/>
    <col min="7959" max="8199" width="8.85546875" style="39"/>
    <col min="8200" max="8201" width="5.140625" style="39" customWidth="1"/>
    <col min="8202" max="8202" width="23.140625" style="39" customWidth="1"/>
    <col min="8203" max="8209" width="4.5703125" style="39" customWidth="1"/>
    <col min="8210" max="8210" width="2.42578125" style="39" customWidth="1"/>
    <col min="8211" max="8211" width="5.85546875" style="39" customWidth="1"/>
    <col min="8212" max="8214" width="6.85546875" style="39" customWidth="1"/>
    <col min="8215" max="8455" width="8.85546875" style="39"/>
    <col min="8456" max="8457" width="5.140625" style="39" customWidth="1"/>
    <col min="8458" max="8458" width="23.140625" style="39" customWidth="1"/>
    <col min="8459" max="8465" width="4.5703125" style="39" customWidth="1"/>
    <col min="8466" max="8466" width="2.42578125" style="39" customWidth="1"/>
    <col min="8467" max="8467" width="5.85546875" style="39" customWidth="1"/>
    <col min="8468" max="8470" width="6.85546875" style="39" customWidth="1"/>
    <col min="8471" max="8711" width="8.85546875" style="39"/>
    <col min="8712" max="8713" width="5.140625" style="39" customWidth="1"/>
    <col min="8714" max="8714" width="23.140625" style="39" customWidth="1"/>
    <col min="8715" max="8721" width="4.5703125" style="39" customWidth="1"/>
    <col min="8722" max="8722" width="2.42578125" style="39" customWidth="1"/>
    <col min="8723" max="8723" width="5.85546875" style="39" customWidth="1"/>
    <col min="8724" max="8726" width="6.85546875" style="39" customWidth="1"/>
    <col min="8727" max="8967" width="8.85546875" style="39"/>
    <col min="8968" max="8969" width="5.140625" style="39" customWidth="1"/>
    <col min="8970" max="8970" width="23.140625" style="39" customWidth="1"/>
    <col min="8971" max="8977" width="4.5703125" style="39" customWidth="1"/>
    <col min="8978" max="8978" width="2.42578125" style="39" customWidth="1"/>
    <col min="8979" max="8979" width="5.85546875" style="39" customWidth="1"/>
    <col min="8980" max="8982" width="6.85546875" style="39" customWidth="1"/>
    <col min="8983" max="9223" width="8.85546875" style="39"/>
    <col min="9224" max="9225" width="5.140625" style="39" customWidth="1"/>
    <col min="9226" max="9226" width="23.140625" style="39" customWidth="1"/>
    <col min="9227" max="9233" width="4.5703125" style="39" customWidth="1"/>
    <col min="9234" max="9234" width="2.42578125" style="39" customWidth="1"/>
    <col min="9235" max="9235" width="5.85546875" style="39" customWidth="1"/>
    <col min="9236" max="9238" width="6.85546875" style="39" customWidth="1"/>
    <col min="9239" max="9479" width="8.85546875" style="39"/>
    <col min="9480" max="9481" width="5.140625" style="39" customWidth="1"/>
    <col min="9482" max="9482" width="23.140625" style="39" customWidth="1"/>
    <col min="9483" max="9489" width="4.5703125" style="39" customWidth="1"/>
    <col min="9490" max="9490" width="2.42578125" style="39" customWidth="1"/>
    <col min="9491" max="9491" width="5.85546875" style="39" customWidth="1"/>
    <col min="9492" max="9494" width="6.85546875" style="39" customWidth="1"/>
    <col min="9495" max="9735" width="8.85546875" style="39"/>
    <col min="9736" max="9737" width="5.140625" style="39" customWidth="1"/>
    <col min="9738" max="9738" width="23.140625" style="39" customWidth="1"/>
    <col min="9739" max="9745" width="4.5703125" style="39" customWidth="1"/>
    <col min="9746" max="9746" width="2.42578125" style="39" customWidth="1"/>
    <col min="9747" max="9747" width="5.85546875" style="39" customWidth="1"/>
    <col min="9748" max="9750" width="6.85546875" style="39" customWidth="1"/>
    <col min="9751" max="9991" width="8.85546875" style="39"/>
    <col min="9992" max="9993" width="5.140625" style="39" customWidth="1"/>
    <col min="9994" max="9994" width="23.140625" style="39" customWidth="1"/>
    <col min="9995" max="10001" width="4.5703125" style="39" customWidth="1"/>
    <col min="10002" max="10002" width="2.42578125" style="39" customWidth="1"/>
    <col min="10003" max="10003" width="5.85546875" style="39" customWidth="1"/>
    <col min="10004" max="10006" width="6.85546875" style="39" customWidth="1"/>
    <col min="10007" max="10247" width="8.85546875" style="39"/>
    <col min="10248" max="10249" width="5.140625" style="39" customWidth="1"/>
    <col min="10250" max="10250" width="23.140625" style="39" customWidth="1"/>
    <col min="10251" max="10257" width="4.5703125" style="39" customWidth="1"/>
    <col min="10258" max="10258" width="2.42578125" style="39" customWidth="1"/>
    <col min="10259" max="10259" width="5.85546875" style="39" customWidth="1"/>
    <col min="10260" max="10262" width="6.85546875" style="39" customWidth="1"/>
    <col min="10263" max="10503" width="8.85546875" style="39"/>
    <col min="10504" max="10505" width="5.140625" style="39" customWidth="1"/>
    <col min="10506" max="10506" width="23.140625" style="39" customWidth="1"/>
    <col min="10507" max="10513" width="4.5703125" style="39" customWidth="1"/>
    <col min="10514" max="10514" width="2.42578125" style="39" customWidth="1"/>
    <col min="10515" max="10515" width="5.85546875" style="39" customWidth="1"/>
    <col min="10516" max="10518" width="6.85546875" style="39" customWidth="1"/>
    <col min="10519" max="10759" width="8.85546875" style="39"/>
    <col min="10760" max="10761" width="5.140625" style="39" customWidth="1"/>
    <col min="10762" max="10762" width="23.140625" style="39" customWidth="1"/>
    <col min="10763" max="10769" width="4.5703125" style="39" customWidth="1"/>
    <col min="10770" max="10770" width="2.42578125" style="39" customWidth="1"/>
    <col min="10771" max="10771" width="5.85546875" style="39" customWidth="1"/>
    <col min="10772" max="10774" width="6.85546875" style="39" customWidth="1"/>
    <col min="10775" max="11015" width="8.85546875" style="39"/>
    <col min="11016" max="11017" width="5.140625" style="39" customWidth="1"/>
    <col min="11018" max="11018" width="23.140625" style="39" customWidth="1"/>
    <col min="11019" max="11025" width="4.5703125" style="39" customWidth="1"/>
    <col min="11026" max="11026" width="2.42578125" style="39" customWidth="1"/>
    <col min="11027" max="11027" width="5.85546875" style="39" customWidth="1"/>
    <col min="11028" max="11030" width="6.85546875" style="39" customWidth="1"/>
    <col min="11031" max="11271" width="8.85546875" style="39"/>
    <col min="11272" max="11273" width="5.140625" style="39" customWidth="1"/>
    <col min="11274" max="11274" width="23.140625" style="39" customWidth="1"/>
    <col min="11275" max="11281" width="4.5703125" style="39" customWidth="1"/>
    <col min="11282" max="11282" width="2.42578125" style="39" customWidth="1"/>
    <col min="11283" max="11283" width="5.85546875" style="39" customWidth="1"/>
    <col min="11284" max="11286" width="6.85546875" style="39" customWidth="1"/>
    <col min="11287" max="11527" width="8.85546875" style="39"/>
    <col min="11528" max="11529" width="5.140625" style="39" customWidth="1"/>
    <col min="11530" max="11530" width="23.140625" style="39" customWidth="1"/>
    <col min="11531" max="11537" width="4.5703125" style="39" customWidth="1"/>
    <col min="11538" max="11538" width="2.42578125" style="39" customWidth="1"/>
    <col min="11539" max="11539" width="5.85546875" style="39" customWidth="1"/>
    <col min="11540" max="11542" width="6.85546875" style="39" customWidth="1"/>
    <col min="11543" max="11783" width="8.85546875" style="39"/>
    <col min="11784" max="11785" width="5.140625" style="39" customWidth="1"/>
    <col min="11786" max="11786" width="23.140625" style="39" customWidth="1"/>
    <col min="11787" max="11793" width="4.5703125" style="39" customWidth="1"/>
    <col min="11794" max="11794" width="2.42578125" style="39" customWidth="1"/>
    <col min="11795" max="11795" width="5.85546875" style="39" customWidth="1"/>
    <col min="11796" max="11798" width="6.85546875" style="39" customWidth="1"/>
    <col min="11799" max="12039" width="8.85546875" style="39"/>
    <col min="12040" max="12041" width="5.140625" style="39" customWidth="1"/>
    <col min="12042" max="12042" width="23.140625" style="39" customWidth="1"/>
    <col min="12043" max="12049" width="4.5703125" style="39" customWidth="1"/>
    <col min="12050" max="12050" width="2.42578125" style="39" customWidth="1"/>
    <col min="12051" max="12051" width="5.85546875" style="39" customWidth="1"/>
    <col min="12052" max="12054" width="6.85546875" style="39" customWidth="1"/>
    <col min="12055" max="12295" width="8.85546875" style="39"/>
    <col min="12296" max="12297" width="5.140625" style="39" customWidth="1"/>
    <col min="12298" max="12298" width="23.140625" style="39" customWidth="1"/>
    <col min="12299" max="12305" width="4.5703125" style="39" customWidth="1"/>
    <col min="12306" max="12306" width="2.42578125" style="39" customWidth="1"/>
    <col min="12307" max="12307" width="5.85546875" style="39" customWidth="1"/>
    <col min="12308" max="12310" width="6.85546875" style="39" customWidth="1"/>
    <col min="12311" max="12551" width="8.85546875" style="39"/>
    <col min="12552" max="12553" width="5.140625" style="39" customWidth="1"/>
    <col min="12554" max="12554" width="23.140625" style="39" customWidth="1"/>
    <col min="12555" max="12561" width="4.5703125" style="39" customWidth="1"/>
    <col min="12562" max="12562" width="2.42578125" style="39" customWidth="1"/>
    <col min="12563" max="12563" width="5.85546875" style="39" customWidth="1"/>
    <col min="12564" max="12566" width="6.85546875" style="39" customWidth="1"/>
    <col min="12567" max="12807" width="8.85546875" style="39"/>
    <col min="12808" max="12809" width="5.140625" style="39" customWidth="1"/>
    <col min="12810" max="12810" width="23.140625" style="39" customWidth="1"/>
    <col min="12811" max="12817" width="4.5703125" style="39" customWidth="1"/>
    <col min="12818" max="12818" width="2.42578125" style="39" customWidth="1"/>
    <col min="12819" max="12819" width="5.85546875" style="39" customWidth="1"/>
    <col min="12820" max="12822" width="6.85546875" style="39" customWidth="1"/>
    <col min="12823" max="13063" width="8.85546875" style="39"/>
    <col min="13064" max="13065" width="5.140625" style="39" customWidth="1"/>
    <col min="13066" max="13066" width="23.140625" style="39" customWidth="1"/>
    <col min="13067" max="13073" width="4.5703125" style="39" customWidth="1"/>
    <col min="13074" max="13074" width="2.42578125" style="39" customWidth="1"/>
    <col min="13075" max="13075" width="5.85546875" style="39" customWidth="1"/>
    <col min="13076" max="13078" width="6.85546875" style="39" customWidth="1"/>
    <col min="13079" max="13319" width="8.85546875" style="39"/>
    <col min="13320" max="13321" width="5.140625" style="39" customWidth="1"/>
    <col min="13322" max="13322" width="23.140625" style="39" customWidth="1"/>
    <col min="13323" max="13329" width="4.5703125" style="39" customWidth="1"/>
    <col min="13330" max="13330" width="2.42578125" style="39" customWidth="1"/>
    <col min="13331" max="13331" width="5.85546875" style="39" customWidth="1"/>
    <col min="13332" max="13334" width="6.85546875" style="39" customWidth="1"/>
    <col min="13335" max="13575" width="8.85546875" style="39"/>
    <col min="13576" max="13577" width="5.140625" style="39" customWidth="1"/>
    <col min="13578" max="13578" width="23.140625" style="39" customWidth="1"/>
    <col min="13579" max="13585" width="4.5703125" style="39" customWidth="1"/>
    <col min="13586" max="13586" width="2.42578125" style="39" customWidth="1"/>
    <col min="13587" max="13587" width="5.85546875" style="39" customWidth="1"/>
    <col min="13588" max="13590" width="6.85546875" style="39" customWidth="1"/>
    <col min="13591" max="13831" width="8.85546875" style="39"/>
    <col min="13832" max="13833" width="5.140625" style="39" customWidth="1"/>
    <col min="13834" max="13834" width="23.140625" style="39" customWidth="1"/>
    <col min="13835" max="13841" width="4.5703125" style="39" customWidth="1"/>
    <col min="13842" max="13842" width="2.42578125" style="39" customWidth="1"/>
    <col min="13843" max="13843" width="5.85546875" style="39" customWidth="1"/>
    <col min="13844" max="13846" width="6.85546875" style="39" customWidth="1"/>
    <col min="13847" max="14087" width="8.85546875" style="39"/>
    <col min="14088" max="14089" width="5.140625" style="39" customWidth="1"/>
    <col min="14090" max="14090" width="23.140625" style="39" customWidth="1"/>
    <col min="14091" max="14097" width="4.5703125" style="39" customWidth="1"/>
    <col min="14098" max="14098" width="2.42578125" style="39" customWidth="1"/>
    <col min="14099" max="14099" width="5.85546875" style="39" customWidth="1"/>
    <col min="14100" max="14102" width="6.85546875" style="39" customWidth="1"/>
    <col min="14103" max="14343" width="8.85546875" style="39"/>
    <col min="14344" max="14345" width="5.140625" style="39" customWidth="1"/>
    <col min="14346" max="14346" width="23.140625" style="39" customWidth="1"/>
    <col min="14347" max="14353" width="4.5703125" style="39" customWidth="1"/>
    <col min="14354" max="14354" width="2.42578125" style="39" customWidth="1"/>
    <col min="14355" max="14355" width="5.85546875" style="39" customWidth="1"/>
    <col min="14356" max="14358" width="6.85546875" style="39" customWidth="1"/>
    <col min="14359" max="14599" width="8.85546875" style="39"/>
    <col min="14600" max="14601" width="5.140625" style="39" customWidth="1"/>
    <col min="14602" max="14602" width="23.140625" style="39" customWidth="1"/>
    <col min="14603" max="14609" width="4.5703125" style="39" customWidth="1"/>
    <col min="14610" max="14610" width="2.42578125" style="39" customWidth="1"/>
    <col min="14611" max="14611" width="5.85546875" style="39" customWidth="1"/>
    <col min="14612" max="14614" width="6.85546875" style="39" customWidth="1"/>
    <col min="14615" max="14855" width="8.85546875" style="39"/>
    <col min="14856" max="14857" width="5.140625" style="39" customWidth="1"/>
    <col min="14858" max="14858" width="23.140625" style="39" customWidth="1"/>
    <col min="14859" max="14865" width="4.5703125" style="39" customWidth="1"/>
    <col min="14866" max="14866" width="2.42578125" style="39" customWidth="1"/>
    <col min="14867" max="14867" width="5.85546875" style="39" customWidth="1"/>
    <col min="14868" max="14870" width="6.85546875" style="39" customWidth="1"/>
    <col min="14871" max="15111" width="8.85546875" style="39"/>
    <col min="15112" max="15113" width="5.140625" style="39" customWidth="1"/>
    <col min="15114" max="15114" width="23.140625" style="39" customWidth="1"/>
    <col min="15115" max="15121" width="4.5703125" style="39" customWidth="1"/>
    <col min="15122" max="15122" width="2.42578125" style="39" customWidth="1"/>
    <col min="15123" max="15123" width="5.85546875" style="39" customWidth="1"/>
    <col min="15124" max="15126" width="6.85546875" style="39" customWidth="1"/>
    <col min="15127" max="15367" width="8.85546875" style="39"/>
    <col min="15368" max="15369" width="5.140625" style="39" customWidth="1"/>
    <col min="15370" max="15370" width="23.140625" style="39" customWidth="1"/>
    <col min="15371" max="15377" width="4.5703125" style="39" customWidth="1"/>
    <col min="15378" max="15378" width="2.42578125" style="39" customWidth="1"/>
    <col min="15379" max="15379" width="5.85546875" style="39" customWidth="1"/>
    <col min="15380" max="15382" width="6.85546875" style="39" customWidth="1"/>
    <col min="15383" max="15623" width="8.85546875" style="39"/>
    <col min="15624" max="15625" width="5.140625" style="39" customWidth="1"/>
    <col min="15626" max="15626" width="23.140625" style="39" customWidth="1"/>
    <col min="15627" max="15633" width="4.5703125" style="39" customWidth="1"/>
    <col min="15634" max="15634" width="2.42578125" style="39" customWidth="1"/>
    <col min="15635" max="15635" width="5.85546875" style="39" customWidth="1"/>
    <col min="15636" max="15638" width="6.85546875" style="39" customWidth="1"/>
    <col min="15639" max="15879" width="8.85546875" style="39"/>
    <col min="15880" max="15881" width="5.140625" style="39" customWidth="1"/>
    <col min="15882" max="15882" width="23.140625" style="39" customWidth="1"/>
    <col min="15883" max="15889" width="4.5703125" style="39" customWidth="1"/>
    <col min="15890" max="15890" width="2.42578125" style="39" customWidth="1"/>
    <col min="15891" max="15891" width="5.85546875" style="39" customWidth="1"/>
    <col min="15892" max="15894" width="6.85546875" style="39" customWidth="1"/>
    <col min="15895" max="16135" width="8.85546875" style="39"/>
    <col min="16136" max="16137" width="5.140625" style="39" customWidth="1"/>
    <col min="16138" max="16138" width="23.140625" style="39" customWidth="1"/>
    <col min="16139" max="16145" width="4.5703125" style="39" customWidth="1"/>
    <col min="16146" max="16146" width="2.42578125" style="39" customWidth="1"/>
    <col min="16147" max="16147" width="5.85546875" style="39" customWidth="1"/>
    <col min="16148" max="16150" width="6.85546875" style="39" customWidth="1"/>
    <col min="16151" max="16384" width="8.85546875" style="39"/>
  </cols>
  <sheetData>
    <row r="1" spans="1:22" ht="23.25" customHeight="1">
      <c r="A1" s="378" t="s">
        <v>166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40"/>
    </row>
    <row r="2" spans="1:22" ht="33.75" customHeight="1">
      <c r="B2" s="379" t="s">
        <v>167</v>
      </c>
      <c r="C2" s="379"/>
      <c r="D2" s="379"/>
      <c r="E2" s="380" t="str">
        <f>IF('参加申込書(NO1~30)'!C3="","",'参加申込書(NO1~30)'!C3)</f>
        <v/>
      </c>
      <c r="F2" s="379"/>
      <c r="G2" s="379"/>
      <c r="H2" s="379"/>
      <c r="I2" s="379"/>
      <c r="J2" s="379"/>
      <c r="K2" s="379"/>
      <c r="L2" s="379"/>
      <c r="M2" s="69"/>
      <c r="N2" s="69"/>
      <c r="O2" s="69"/>
      <c r="P2" s="69"/>
      <c r="Q2" s="69"/>
      <c r="R2" s="69"/>
      <c r="S2" s="69"/>
      <c r="T2" s="69"/>
      <c r="U2" s="69"/>
      <c r="V2" s="41"/>
    </row>
    <row r="3" spans="1:22" ht="6" customHeight="1" thickBot="1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45"/>
      <c r="S3" s="45"/>
      <c r="T3" s="45"/>
      <c r="U3" s="45"/>
      <c r="V3" s="46"/>
    </row>
    <row r="4" spans="1:22" ht="12" customHeight="1">
      <c r="A4" s="381" t="s">
        <v>59</v>
      </c>
      <c r="B4" s="384" t="s">
        <v>168</v>
      </c>
      <c r="C4" s="384" t="s">
        <v>103</v>
      </c>
      <c r="D4" s="72" t="s">
        <v>169</v>
      </c>
      <c r="E4" s="346" t="s">
        <v>105</v>
      </c>
      <c r="F4" s="388" t="s">
        <v>170</v>
      </c>
      <c r="G4" s="348" t="s">
        <v>171</v>
      </c>
      <c r="H4" s="391" t="s">
        <v>172</v>
      </c>
      <c r="I4" s="392"/>
      <c r="J4" s="392"/>
      <c r="K4" s="392"/>
      <c r="L4" s="392"/>
      <c r="M4" s="393"/>
      <c r="N4" s="394" t="s">
        <v>173</v>
      </c>
      <c r="O4" s="395"/>
      <c r="P4" s="73" t="s">
        <v>174</v>
      </c>
      <c r="Q4" s="47"/>
      <c r="R4" s="396" t="s">
        <v>175</v>
      </c>
      <c r="S4" s="396"/>
      <c r="T4" s="396"/>
      <c r="U4" s="396"/>
      <c r="V4" s="48"/>
    </row>
    <row r="5" spans="1:22" ht="28.35" customHeight="1" thickBot="1">
      <c r="A5" s="382"/>
      <c r="B5" s="385"/>
      <c r="C5" s="385"/>
      <c r="D5" s="397" t="s">
        <v>176</v>
      </c>
      <c r="E5" s="387"/>
      <c r="F5" s="382"/>
      <c r="G5" s="390"/>
      <c r="H5" s="399" t="s">
        <v>177</v>
      </c>
      <c r="I5" s="401" t="s">
        <v>178</v>
      </c>
      <c r="J5" s="401" t="s">
        <v>179</v>
      </c>
      <c r="K5" s="401"/>
      <c r="L5" s="401" t="s">
        <v>180</v>
      </c>
      <c r="M5" s="404" t="s">
        <v>181</v>
      </c>
      <c r="N5" s="406" t="s">
        <v>182</v>
      </c>
      <c r="O5" s="408" t="s">
        <v>183</v>
      </c>
      <c r="P5" s="410" t="s">
        <v>184</v>
      </c>
      <c r="Q5" s="47"/>
      <c r="R5" s="396"/>
      <c r="S5" s="396"/>
      <c r="T5" s="396"/>
      <c r="U5" s="396"/>
      <c r="V5" s="48"/>
    </row>
    <row r="6" spans="1:22" ht="28.35" customHeight="1" thickBot="1">
      <c r="A6" s="383"/>
      <c r="B6" s="386"/>
      <c r="C6" s="386"/>
      <c r="D6" s="398"/>
      <c r="E6" s="349"/>
      <c r="F6" s="389"/>
      <c r="G6" s="351"/>
      <c r="H6" s="400"/>
      <c r="I6" s="402"/>
      <c r="J6" s="403"/>
      <c r="K6" s="403"/>
      <c r="L6" s="402"/>
      <c r="M6" s="405"/>
      <c r="N6" s="407"/>
      <c r="O6" s="409"/>
      <c r="P6" s="411"/>
      <c r="Q6" s="47"/>
      <c r="R6" s="412" t="s">
        <v>185</v>
      </c>
      <c r="S6" s="413"/>
      <c r="T6" s="413" t="s">
        <v>186</v>
      </c>
      <c r="U6" s="414"/>
      <c r="V6" s="48"/>
    </row>
    <row r="7" spans="1:22" ht="9.6" customHeight="1">
      <c r="A7" s="294"/>
      <c r="B7" s="295">
        <v>1</v>
      </c>
      <c r="C7" s="296" t="str">
        <f>IF(A7="","",VLOOKUP(A7,'パンフレット (70名用)'!$AK$17:$AT$86,2,FALSE))</f>
        <v/>
      </c>
      <c r="D7" s="74"/>
      <c r="E7" s="296" t="str">
        <f>IF(A7="","",VLOOKUP(A7,'パンフレット (70名用)'!$AK$17:$AT$86,8,FALSE))</f>
        <v/>
      </c>
      <c r="F7" s="294"/>
      <c r="G7" s="292"/>
      <c r="H7" s="293"/>
      <c r="I7" s="302"/>
      <c r="J7" s="303"/>
      <c r="K7" s="304"/>
      <c r="L7" s="302"/>
      <c r="M7" s="303"/>
      <c r="N7" s="297"/>
      <c r="O7" s="299"/>
      <c r="P7" s="301"/>
      <c r="Q7" s="47"/>
      <c r="R7" s="374" t="s">
        <v>187</v>
      </c>
      <c r="S7" s="375"/>
      <c r="T7" s="370"/>
      <c r="U7" s="371"/>
      <c r="V7" s="48"/>
    </row>
    <row r="8" spans="1:22" ht="26.45" customHeight="1" thickBot="1">
      <c r="A8" s="265"/>
      <c r="B8" s="267"/>
      <c r="C8" s="268"/>
      <c r="D8" s="78" t="str">
        <f>IF(A7="","",VLOOKUP(A7,'パンフレット (70名用)'!$AK$17:$AT$86,3,FALSE))</f>
        <v/>
      </c>
      <c r="E8" s="268"/>
      <c r="F8" s="265"/>
      <c r="G8" s="291"/>
      <c r="H8" s="287"/>
      <c r="I8" s="281"/>
      <c r="J8" s="284"/>
      <c r="K8" s="285"/>
      <c r="L8" s="281"/>
      <c r="M8" s="284"/>
      <c r="N8" s="298"/>
      <c r="O8" s="300"/>
      <c r="P8" s="244"/>
      <c r="Q8" s="49"/>
      <c r="R8" s="376"/>
      <c r="S8" s="377"/>
      <c r="T8" s="372"/>
      <c r="U8" s="373"/>
      <c r="V8" s="50"/>
    </row>
    <row r="9" spans="1:22" ht="9.6" customHeight="1">
      <c r="A9" s="264"/>
      <c r="B9" s="266">
        <v>2</v>
      </c>
      <c r="C9" s="268" t="str">
        <f>IF(A9="","",VLOOKUP(A9,'パンフレット (70名用)'!$AK$17:$AT$86,2,FALSE))</f>
        <v/>
      </c>
      <c r="D9" s="75"/>
      <c r="E9" s="268" t="str">
        <f>IF(A9="","",VLOOKUP(A9,'パンフレット (70名用)'!$AK$17:$AT$86,8,FALSE))</f>
        <v/>
      </c>
      <c r="F9" s="264"/>
      <c r="G9" s="290"/>
      <c r="H9" s="286"/>
      <c r="I9" s="280"/>
      <c r="J9" s="282"/>
      <c r="K9" s="283"/>
      <c r="L9" s="280"/>
      <c r="M9" s="282"/>
      <c r="N9" s="286"/>
      <c r="O9" s="288"/>
      <c r="P9" s="244"/>
      <c r="Q9" s="49"/>
      <c r="R9" s="368" t="s">
        <v>188</v>
      </c>
      <c r="S9" s="368"/>
      <c r="T9" s="368"/>
      <c r="U9" s="368"/>
      <c r="V9" s="50"/>
    </row>
    <row r="10" spans="1:22" ht="26.45" customHeight="1">
      <c r="A10" s="265"/>
      <c r="B10" s="267"/>
      <c r="C10" s="268"/>
      <c r="D10" s="78" t="str">
        <f>IF(A9="","",VLOOKUP(A9,'パンフレット (70名用)'!$AK$17:$AT$86,3,FALSE))</f>
        <v/>
      </c>
      <c r="E10" s="268"/>
      <c r="F10" s="265"/>
      <c r="G10" s="291"/>
      <c r="H10" s="287"/>
      <c r="I10" s="281"/>
      <c r="J10" s="284"/>
      <c r="K10" s="285"/>
      <c r="L10" s="281"/>
      <c r="M10" s="284"/>
      <c r="N10" s="287"/>
      <c r="O10" s="289"/>
      <c r="P10" s="244"/>
      <c r="Q10" s="49"/>
      <c r="R10" s="368"/>
      <c r="S10" s="368"/>
      <c r="T10" s="368"/>
      <c r="U10" s="368"/>
      <c r="V10" s="51"/>
    </row>
    <row r="11" spans="1:22" ht="9.6" customHeight="1" thickBot="1">
      <c r="A11" s="264"/>
      <c r="B11" s="266">
        <v>3</v>
      </c>
      <c r="C11" s="268" t="str">
        <f>IF(A11="","",VLOOKUP(A11,'パンフレット (70名用)'!$AK$17:$AT$86,2,FALSE))</f>
        <v/>
      </c>
      <c r="D11" s="75"/>
      <c r="E11" s="268" t="str">
        <f>IF(A11="","",VLOOKUP(A11,'パンフレット (70名用)'!$AK$17:$AT$86,8,FALSE))</f>
        <v/>
      </c>
      <c r="F11" s="264"/>
      <c r="G11" s="274"/>
      <c r="H11" s="259"/>
      <c r="I11" s="253"/>
      <c r="J11" s="255"/>
      <c r="K11" s="256"/>
      <c r="L11" s="253"/>
      <c r="M11" s="255"/>
      <c r="N11" s="259"/>
      <c r="O11" s="261"/>
      <c r="P11" s="244"/>
      <c r="Q11" s="49"/>
      <c r="R11" s="369"/>
      <c r="S11" s="369"/>
      <c r="T11" s="369"/>
      <c r="U11" s="369"/>
      <c r="V11" s="51"/>
    </row>
    <row r="12" spans="1:22" ht="26.45" customHeight="1">
      <c r="A12" s="265"/>
      <c r="B12" s="267"/>
      <c r="C12" s="268"/>
      <c r="D12" s="78" t="str">
        <f>IF(A11="","",VLOOKUP(A11,'パンフレット (70名用)'!$AK$17:$AT$86,3,FALSE))</f>
        <v/>
      </c>
      <c r="E12" s="268"/>
      <c r="F12" s="265"/>
      <c r="G12" s="276"/>
      <c r="H12" s="269"/>
      <c r="I12" s="277"/>
      <c r="J12" s="278"/>
      <c r="K12" s="279"/>
      <c r="L12" s="277"/>
      <c r="M12" s="278"/>
      <c r="N12" s="269"/>
      <c r="O12" s="270"/>
      <c r="P12" s="244"/>
      <c r="Q12" s="49"/>
      <c r="R12" s="65"/>
      <c r="S12" s="66" t="s">
        <v>189</v>
      </c>
      <c r="T12" s="66" t="s">
        <v>190</v>
      </c>
      <c r="U12" s="67" t="s">
        <v>191</v>
      </c>
      <c r="V12" s="47"/>
    </row>
    <row r="13" spans="1:22" ht="9.6" customHeight="1">
      <c r="A13" s="264"/>
      <c r="B13" s="266">
        <v>4</v>
      </c>
      <c r="C13" s="268" t="str">
        <f>IF(A13="","",VLOOKUP(A13,'パンフレット (70名用)'!$AK$17:$AT$86,2,FALSE))</f>
        <v/>
      </c>
      <c r="D13" s="75"/>
      <c r="E13" s="268" t="str">
        <f>IF(A13="","",VLOOKUP(A13,'パンフレット (70名用)'!$AK$17:$AT$86,8,FALSE))</f>
        <v/>
      </c>
      <c r="F13" s="264"/>
      <c r="G13" s="274"/>
      <c r="H13" s="259"/>
      <c r="I13" s="253"/>
      <c r="J13" s="255"/>
      <c r="K13" s="256"/>
      <c r="L13" s="253"/>
      <c r="M13" s="255"/>
      <c r="N13" s="259"/>
      <c r="O13" s="261"/>
      <c r="P13" s="244"/>
      <c r="Q13" s="49"/>
      <c r="R13" s="364" t="s">
        <v>192</v>
      </c>
      <c r="S13" s="362"/>
      <c r="T13" s="362"/>
      <c r="U13" s="334"/>
      <c r="V13" s="47"/>
    </row>
    <row r="14" spans="1:22" ht="26.45" customHeight="1">
      <c r="A14" s="265"/>
      <c r="B14" s="267"/>
      <c r="C14" s="268"/>
      <c r="D14" s="78" t="str">
        <f>IF(A13="","",VLOOKUP(A13,'パンフレット (70名用)'!$AK$17:$AT$86,3,FALSE))</f>
        <v/>
      </c>
      <c r="E14" s="268"/>
      <c r="F14" s="265"/>
      <c r="G14" s="276"/>
      <c r="H14" s="269"/>
      <c r="I14" s="277"/>
      <c r="J14" s="278"/>
      <c r="K14" s="279"/>
      <c r="L14" s="277"/>
      <c r="M14" s="278"/>
      <c r="N14" s="269"/>
      <c r="O14" s="270"/>
      <c r="P14" s="244"/>
      <c r="Q14" s="49"/>
      <c r="R14" s="365"/>
      <c r="S14" s="367"/>
      <c r="T14" s="367"/>
      <c r="U14" s="338"/>
      <c r="V14" s="52"/>
    </row>
    <row r="15" spans="1:22" ht="9.6" customHeight="1">
      <c r="A15" s="264"/>
      <c r="B15" s="266">
        <v>5</v>
      </c>
      <c r="C15" s="268" t="str">
        <f>IF(A15="","",VLOOKUP(A15,'パンフレット (70名用)'!$AK$17:$AT$86,2,FALSE))</f>
        <v/>
      </c>
      <c r="D15" s="75"/>
      <c r="E15" s="268" t="str">
        <f>IF(A15="","",VLOOKUP(A15,'パンフレット (70名用)'!$AK$17:$AT$86,8,FALSE))</f>
        <v/>
      </c>
      <c r="F15" s="264"/>
      <c r="G15" s="274"/>
      <c r="H15" s="259"/>
      <c r="I15" s="253"/>
      <c r="J15" s="255"/>
      <c r="K15" s="256"/>
      <c r="L15" s="253"/>
      <c r="M15" s="255"/>
      <c r="N15" s="259"/>
      <c r="O15" s="261"/>
      <c r="P15" s="244"/>
      <c r="Q15" s="49"/>
      <c r="R15" s="364" t="s">
        <v>193</v>
      </c>
      <c r="S15" s="362"/>
      <c r="T15" s="362"/>
      <c r="U15" s="334"/>
      <c r="V15" s="52"/>
    </row>
    <row r="16" spans="1:22" ht="26.45" customHeight="1" thickBot="1">
      <c r="A16" s="271"/>
      <c r="B16" s="272"/>
      <c r="C16" s="273"/>
      <c r="D16" s="77" t="str">
        <f>IF(A15="","",VLOOKUP(A15,'パンフレット (70名用)'!$AK$17:$AT$86,3,FALSE))</f>
        <v/>
      </c>
      <c r="E16" s="273"/>
      <c r="F16" s="271"/>
      <c r="G16" s="275"/>
      <c r="H16" s="260"/>
      <c r="I16" s="254"/>
      <c r="J16" s="257"/>
      <c r="K16" s="258"/>
      <c r="L16" s="254"/>
      <c r="M16" s="257"/>
      <c r="N16" s="260"/>
      <c r="O16" s="262"/>
      <c r="P16" s="245"/>
      <c r="Q16" s="49"/>
      <c r="R16" s="366"/>
      <c r="S16" s="363"/>
      <c r="T16" s="363"/>
      <c r="U16" s="335"/>
      <c r="V16" s="52"/>
    </row>
    <row r="17" spans="1:22" ht="9.6" customHeight="1">
      <c r="A17" s="294"/>
      <c r="B17" s="295">
        <v>6</v>
      </c>
      <c r="C17" s="296" t="str">
        <f>IF(A17="","",VLOOKUP(A17,'パンフレット (70名用)'!$AK$17:$AT$86,2,FALSE))</f>
        <v/>
      </c>
      <c r="D17" s="74"/>
      <c r="E17" s="296" t="str">
        <f>IF(A17="","",VLOOKUP(A17,'パンフレット (70名用)'!$AK$17:$AT$86,8,FALSE))</f>
        <v/>
      </c>
      <c r="F17" s="294"/>
      <c r="G17" s="292"/>
      <c r="H17" s="293"/>
      <c r="I17" s="302"/>
      <c r="J17" s="303"/>
      <c r="K17" s="304"/>
      <c r="L17" s="302"/>
      <c r="M17" s="303"/>
      <c r="N17" s="297"/>
      <c r="O17" s="299"/>
      <c r="P17" s="301"/>
      <c r="Q17" s="47"/>
      <c r="R17" s="52"/>
      <c r="S17" s="47"/>
      <c r="T17" s="47"/>
      <c r="U17" s="47"/>
      <c r="V17" s="52"/>
    </row>
    <row r="18" spans="1:22" ht="26.45" customHeight="1" thickBot="1">
      <c r="A18" s="265"/>
      <c r="B18" s="267"/>
      <c r="C18" s="268"/>
      <c r="D18" s="78" t="str">
        <f>IF(A17="","",VLOOKUP(A17,'パンフレット (70名用)'!$AK$17:$AT$86,3,FALSE))</f>
        <v/>
      </c>
      <c r="E18" s="268"/>
      <c r="F18" s="265"/>
      <c r="G18" s="291"/>
      <c r="H18" s="287"/>
      <c r="I18" s="281"/>
      <c r="J18" s="284"/>
      <c r="K18" s="285"/>
      <c r="L18" s="281"/>
      <c r="M18" s="284"/>
      <c r="N18" s="298"/>
      <c r="O18" s="300"/>
      <c r="P18" s="244"/>
      <c r="Q18" s="49"/>
      <c r="R18" s="352" t="s">
        <v>194</v>
      </c>
      <c r="S18" s="352"/>
      <c r="T18" s="352"/>
      <c r="U18" s="352"/>
      <c r="V18" s="53"/>
    </row>
    <row r="19" spans="1:22" ht="9.6" customHeight="1">
      <c r="A19" s="264"/>
      <c r="B19" s="266">
        <v>7</v>
      </c>
      <c r="C19" s="268" t="str">
        <f>IF(A19="","",VLOOKUP(A19,'パンフレット (70名用)'!$AK$17:$AT$86,2,FALSE))</f>
        <v/>
      </c>
      <c r="D19" s="75"/>
      <c r="E19" s="268" t="str">
        <f>IF(A19="","",VLOOKUP(A19,'パンフレット (70名用)'!$AK$17:$AT$86,8,FALSE))</f>
        <v/>
      </c>
      <c r="F19" s="264"/>
      <c r="G19" s="290"/>
      <c r="H19" s="286"/>
      <c r="I19" s="280"/>
      <c r="J19" s="282"/>
      <c r="K19" s="283"/>
      <c r="L19" s="280"/>
      <c r="M19" s="282"/>
      <c r="N19" s="286"/>
      <c r="O19" s="288"/>
      <c r="P19" s="244"/>
      <c r="Q19" s="47"/>
      <c r="R19" s="353" t="s">
        <v>195</v>
      </c>
      <c r="S19" s="354"/>
      <c r="T19" s="354"/>
      <c r="U19" s="355"/>
      <c r="V19" s="54"/>
    </row>
    <row r="20" spans="1:22" ht="26.45" customHeight="1">
      <c r="A20" s="265"/>
      <c r="B20" s="267"/>
      <c r="C20" s="268"/>
      <c r="D20" s="78" t="str">
        <f>IF(A19="","",VLOOKUP(A19,'パンフレット (70名用)'!$AK$17:$AT$86,3,FALSE))</f>
        <v/>
      </c>
      <c r="E20" s="268"/>
      <c r="F20" s="265"/>
      <c r="G20" s="291"/>
      <c r="H20" s="287"/>
      <c r="I20" s="281"/>
      <c r="J20" s="284"/>
      <c r="K20" s="285"/>
      <c r="L20" s="281"/>
      <c r="M20" s="284"/>
      <c r="N20" s="287"/>
      <c r="O20" s="289"/>
      <c r="P20" s="244"/>
      <c r="Q20" s="49"/>
      <c r="R20" s="356"/>
      <c r="S20" s="357"/>
      <c r="T20" s="357"/>
      <c r="U20" s="358"/>
      <c r="V20" s="54"/>
    </row>
    <row r="21" spans="1:22" ht="9.6" customHeight="1">
      <c r="A21" s="264"/>
      <c r="B21" s="266">
        <v>8</v>
      </c>
      <c r="C21" s="268" t="str">
        <f>IF(A21="","",VLOOKUP(A21,'パンフレット (70名用)'!$AK$17:$AT$86,2,FALSE))</f>
        <v/>
      </c>
      <c r="D21" s="75"/>
      <c r="E21" s="268" t="str">
        <f>IF(A21="","",VLOOKUP(A21,'パンフレット (70名用)'!$AK$17:$AT$86,8,FALSE))</f>
        <v/>
      </c>
      <c r="F21" s="264"/>
      <c r="G21" s="274"/>
      <c r="H21" s="259"/>
      <c r="I21" s="253"/>
      <c r="J21" s="255"/>
      <c r="K21" s="256"/>
      <c r="L21" s="253"/>
      <c r="M21" s="255"/>
      <c r="N21" s="259"/>
      <c r="O21" s="261"/>
      <c r="P21" s="244"/>
      <c r="Q21" s="47"/>
      <c r="R21" s="356"/>
      <c r="S21" s="357"/>
      <c r="T21" s="357"/>
      <c r="U21" s="358"/>
      <c r="V21" s="54"/>
    </row>
    <row r="22" spans="1:22" ht="26.45" customHeight="1">
      <c r="A22" s="265"/>
      <c r="B22" s="267"/>
      <c r="C22" s="268"/>
      <c r="D22" s="78" t="str">
        <f>IF(A21="","",VLOOKUP(A21,'パンフレット (70名用)'!$AK$17:$AT$86,3,FALSE))</f>
        <v/>
      </c>
      <c r="E22" s="268"/>
      <c r="F22" s="265"/>
      <c r="G22" s="276"/>
      <c r="H22" s="269"/>
      <c r="I22" s="277"/>
      <c r="J22" s="278"/>
      <c r="K22" s="279"/>
      <c r="L22" s="277"/>
      <c r="M22" s="278"/>
      <c r="N22" s="269"/>
      <c r="O22" s="270"/>
      <c r="P22" s="244"/>
      <c r="Q22" s="49"/>
      <c r="R22" s="356"/>
      <c r="S22" s="357"/>
      <c r="T22" s="357"/>
      <c r="U22" s="358"/>
      <c r="V22" s="54"/>
    </row>
    <row r="23" spans="1:22" ht="9.6" customHeight="1">
      <c r="A23" s="264"/>
      <c r="B23" s="266">
        <v>9</v>
      </c>
      <c r="C23" s="268" t="str">
        <f>IF(A23="","",VLOOKUP(A23,'パンフレット (70名用)'!$AK$17:$AT$86,2,FALSE))</f>
        <v/>
      </c>
      <c r="D23" s="75"/>
      <c r="E23" s="268" t="str">
        <f>IF(A23="","",VLOOKUP(A23,'パンフレット (70名用)'!$AK$17:$AT$86,8,FALSE))</f>
        <v/>
      </c>
      <c r="F23" s="264"/>
      <c r="G23" s="274"/>
      <c r="H23" s="259"/>
      <c r="I23" s="253"/>
      <c r="J23" s="255"/>
      <c r="K23" s="256"/>
      <c r="L23" s="253"/>
      <c r="M23" s="255"/>
      <c r="N23" s="259"/>
      <c r="O23" s="261"/>
      <c r="P23" s="244"/>
      <c r="Q23" s="47"/>
      <c r="R23" s="356"/>
      <c r="S23" s="357"/>
      <c r="T23" s="357"/>
      <c r="U23" s="358"/>
      <c r="V23" s="54"/>
    </row>
    <row r="24" spans="1:22" ht="26.45" customHeight="1">
      <c r="A24" s="265"/>
      <c r="B24" s="267"/>
      <c r="C24" s="268"/>
      <c r="D24" s="78" t="str">
        <f>IF(A23="","",VLOOKUP(A23,'パンフレット (70名用)'!$AK$17:$AT$86,3,FALSE))</f>
        <v/>
      </c>
      <c r="E24" s="268"/>
      <c r="F24" s="265"/>
      <c r="G24" s="276"/>
      <c r="H24" s="269"/>
      <c r="I24" s="277"/>
      <c r="J24" s="278"/>
      <c r="K24" s="279"/>
      <c r="L24" s="277"/>
      <c r="M24" s="278"/>
      <c r="N24" s="269"/>
      <c r="O24" s="270"/>
      <c r="P24" s="244"/>
      <c r="Q24" s="49"/>
      <c r="R24" s="356"/>
      <c r="S24" s="357"/>
      <c r="T24" s="357"/>
      <c r="U24" s="358"/>
      <c r="V24" s="54"/>
    </row>
    <row r="25" spans="1:22" ht="9.6" customHeight="1">
      <c r="A25" s="264"/>
      <c r="B25" s="266">
        <v>10</v>
      </c>
      <c r="C25" s="268" t="str">
        <f>IF(A25="","",VLOOKUP(A25,'パンフレット (70名用)'!$AK$17:$AT$86,2,FALSE))</f>
        <v/>
      </c>
      <c r="D25" s="75"/>
      <c r="E25" s="268" t="str">
        <f>IF(A25="","",VLOOKUP(A25,'パンフレット (70名用)'!$AK$17:$AT$86,8,FALSE))</f>
        <v/>
      </c>
      <c r="F25" s="264"/>
      <c r="G25" s="274"/>
      <c r="H25" s="259"/>
      <c r="I25" s="253"/>
      <c r="J25" s="255"/>
      <c r="K25" s="256"/>
      <c r="L25" s="253"/>
      <c r="M25" s="255"/>
      <c r="N25" s="259"/>
      <c r="O25" s="261"/>
      <c r="P25" s="244"/>
      <c r="Q25" s="47"/>
      <c r="R25" s="356"/>
      <c r="S25" s="357"/>
      <c r="T25" s="357"/>
      <c r="U25" s="358"/>
      <c r="V25" s="55"/>
    </row>
    <row r="26" spans="1:22" ht="26.45" customHeight="1" thickBot="1">
      <c r="A26" s="271"/>
      <c r="B26" s="272"/>
      <c r="C26" s="273"/>
      <c r="D26" s="77" t="str">
        <f>IF(A25="","",VLOOKUP(A25,'パンフレット (70名用)'!$AK$17:$AT$86,3,FALSE))</f>
        <v/>
      </c>
      <c r="E26" s="273"/>
      <c r="F26" s="271"/>
      <c r="G26" s="275"/>
      <c r="H26" s="260"/>
      <c r="I26" s="254"/>
      <c r="J26" s="257"/>
      <c r="K26" s="258"/>
      <c r="L26" s="254"/>
      <c r="M26" s="257"/>
      <c r="N26" s="260"/>
      <c r="O26" s="262"/>
      <c r="P26" s="245"/>
      <c r="Q26" s="49"/>
      <c r="R26" s="356"/>
      <c r="S26" s="357"/>
      <c r="T26" s="357"/>
      <c r="U26" s="358"/>
      <c r="V26" s="55"/>
    </row>
    <row r="27" spans="1:22" ht="9.6" customHeight="1">
      <c r="A27" s="294"/>
      <c r="B27" s="295">
        <v>11</v>
      </c>
      <c r="C27" s="296" t="str">
        <f>IF(A27="","",VLOOKUP(A27,'パンフレット (70名用)'!$AK$17:$AT$86,2,FALSE))</f>
        <v/>
      </c>
      <c r="D27" s="74"/>
      <c r="E27" s="296" t="str">
        <f>IF(A27="","",VLOOKUP(A27,'パンフレット (70名用)'!$AK$17:$AT$86,8,FALSE))</f>
        <v/>
      </c>
      <c r="F27" s="294"/>
      <c r="G27" s="292"/>
      <c r="H27" s="293"/>
      <c r="I27" s="302"/>
      <c r="J27" s="303"/>
      <c r="K27" s="304"/>
      <c r="L27" s="302"/>
      <c r="M27" s="303"/>
      <c r="N27" s="297"/>
      <c r="O27" s="299"/>
      <c r="P27" s="301"/>
      <c r="Q27" s="47"/>
      <c r="R27" s="356"/>
      <c r="S27" s="357"/>
      <c r="T27" s="357"/>
      <c r="U27" s="358"/>
      <c r="V27" s="55"/>
    </row>
    <row r="28" spans="1:22" ht="26.45" customHeight="1" thickBot="1">
      <c r="A28" s="265"/>
      <c r="B28" s="267"/>
      <c r="C28" s="268"/>
      <c r="D28" s="78" t="str">
        <f>IF(A27="","",VLOOKUP(A27,'パンフレット (70名用)'!$AK$17:$AT$86,3,FALSE))</f>
        <v/>
      </c>
      <c r="E28" s="268"/>
      <c r="F28" s="265"/>
      <c r="G28" s="291"/>
      <c r="H28" s="287"/>
      <c r="I28" s="281"/>
      <c r="J28" s="284"/>
      <c r="K28" s="285"/>
      <c r="L28" s="281"/>
      <c r="M28" s="284"/>
      <c r="N28" s="298"/>
      <c r="O28" s="300"/>
      <c r="P28" s="244"/>
      <c r="Q28" s="49"/>
      <c r="R28" s="359"/>
      <c r="S28" s="360"/>
      <c r="T28" s="360"/>
      <c r="U28" s="361"/>
      <c r="V28" s="55"/>
    </row>
    <row r="29" spans="1:22" ht="9.6" customHeight="1" thickBot="1">
      <c r="A29" s="264"/>
      <c r="B29" s="266">
        <v>12</v>
      </c>
      <c r="C29" s="268" t="str">
        <f>IF(A29="","",VLOOKUP(A29,'パンフレット (70名用)'!$AK$17:$AT$86,2,FALSE))</f>
        <v/>
      </c>
      <c r="D29" s="75"/>
      <c r="E29" s="268" t="str">
        <f>IF(A29="","",VLOOKUP(A29,'パンフレット (70名用)'!$AK$17:$AT$86,8,FALSE))</f>
        <v/>
      </c>
      <c r="F29" s="264"/>
      <c r="G29" s="290"/>
      <c r="H29" s="286"/>
      <c r="I29" s="280"/>
      <c r="J29" s="282"/>
      <c r="K29" s="283"/>
      <c r="L29" s="280"/>
      <c r="M29" s="282"/>
      <c r="N29" s="286"/>
      <c r="O29" s="288"/>
      <c r="P29" s="244"/>
      <c r="Q29" s="47"/>
      <c r="R29" s="55"/>
      <c r="S29" s="55"/>
      <c r="T29" s="55"/>
      <c r="U29" s="55"/>
      <c r="V29" s="55"/>
    </row>
    <row r="30" spans="1:22" ht="26.45" customHeight="1">
      <c r="A30" s="265"/>
      <c r="B30" s="267"/>
      <c r="C30" s="268"/>
      <c r="D30" s="78" t="str">
        <f>IF(A29="","",VLOOKUP(A29,'パンフレット (70名用)'!$AK$17:$AT$86,3,FALSE))</f>
        <v/>
      </c>
      <c r="E30" s="268"/>
      <c r="F30" s="265"/>
      <c r="G30" s="291"/>
      <c r="H30" s="287"/>
      <c r="I30" s="281"/>
      <c r="J30" s="284"/>
      <c r="K30" s="285"/>
      <c r="L30" s="281"/>
      <c r="M30" s="284"/>
      <c r="N30" s="287"/>
      <c r="O30" s="289"/>
      <c r="P30" s="244"/>
      <c r="Q30" s="49"/>
      <c r="R30" s="346" t="s">
        <v>196</v>
      </c>
      <c r="S30" s="347"/>
      <c r="T30" s="347"/>
      <c r="U30" s="348"/>
      <c r="V30" s="56"/>
    </row>
    <row r="31" spans="1:22" ht="9.6" customHeight="1" thickBot="1">
      <c r="A31" s="264"/>
      <c r="B31" s="266">
        <v>13</v>
      </c>
      <c r="C31" s="268" t="str">
        <f>IF(A31="","",VLOOKUP(A31,'パンフレット (70名用)'!$AK$17:$AT$86,2,FALSE))</f>
        <v/>
      </c>
      <c r="D31" s="75"/>
      <c r="E31" s="268" t="str">
        <f>IF(A31="","",VLOOKUP(A31,'パンフレット (70名用)'!$AK$17:$AT$86,8,FALSE))</f>
        <v/>
      </c>
      <c r="F31" s="264"/>
      <c r="G31" s="274"/>
      <c r="H31" s="259"/>
      <c r="I31" s="253"/>
      <c r="J31" s="255"/>
      <c r="K31" s="256"/>
      <c r="L31" s="253"/>
      <c r="M31" s="255"/>
      <c r="N31" s="259"/>
      <c r="O31" s="261"/>
      <c r="P31" s="244"/>
      <c r="Q31" s="47"/>
      <c r="R31" s="349"/>
      <c r="S31" s="350"/>
      <c r="T31" s="350"/>
      <c r="U31" s="351"/>
      <c r="V31" s="49"/>
    </row>
    <row r="32" spans="1:22" ht="26.45" customHeight="1">
      <c r="A32" s="265"/>
      <c r="B32" s="267"/>
      <c r="C32" s="268"/>
      <c r="D32" s="78" t="str">
        <f>IF(A31="","",VLOOKUP(A31,'パンフレット (70名用)'!$AK$17:$AT$86,3,FALSE))</f>
        <v/>
      </c>
      <c r="E32" s="268"/>
      <c r="F32" s="265"/>
      <c r="G32" s="276"/>
      <c r="H32" s="269"/>
      <c r="I32" s="277"/>
      <c r="J32" s="278"/>
      <c r="K32" s="279"/>
      <c r="L32" s="277"/>
      <c r="M32" s="278"/>
      <c r="N32" s="269"/>
      <c r="O32" s="270"/>
      <c r="P32" s="244"/>
      <c r="Q32" s="49"/>
      <c r="R32" s="62" t="s">
        <v>197</v>
      </c>
      <c r="S32" s="345" t="s">
        <v>198</v>
      </c>
      <c r="T32" s="345"/>
      <c r="U32" s="68" t="s">
        <v>199</v>
      </c>
      <c r="V32" s="49"/>
    </row>
    <row r="33" spans="1:22" ht="9.6" customHeight="1">
      <c r="A33" s="264"/>
      <c r="B33" s="266">
        <v>14</v>
      </c>
      <c r="C33" s="268" t="str">
        <f>IF(A33="","",VLOOKUP(A33,'パンフレット (70名用)'!$AK$17:$AT$86,2,FALSE))</f>
        <v/>
      </c>
      <c r="D33" s="75"/>
      <c r="E33" s="268" t="str">
        <f>IF(A33="","",VLOOKUP(A33,'パンフレット (70名用)'!$AK$17:$AT$86,8,FALSE))</f>
        <v/>
      </c>
      <c r="F33" s="264"/>
      <c r="G33" s="274"/>
      <c r="H33" s="259"/>
      <c r="I33" s="253"/>
      <c r="J33" s="255"/>
      <c r="K33" s="256"/>
      <c r="L33" s="253"/>
      <c r="M33" s="255"/>
      <c r="N33" s="259"/>
      <c r="O33" s="261"/>
      <c r="P33" s="244"/>
      <c r="Q33" s="47"/>
      <c r="R33" s="259">
        <v>1</v>
      </c>
      <c r="S33" s="339"/>
      <c r="T33" s="340"/>
      <c r="U33" s="343"/>
      <c r="V33" s="49"/>
    </row>
    <row r="34" spans="1:22" ht="26.45" customHeight="1">
      <c r="A34" s="265"/>
      <c r="B34" s="267"/>
      <c r="C34" s="268"/>
      <c r="D34" s="78" t="str">
        <f>IF(A33="","",VLOOKUP(A33,'パンフレット (70名用)'!$AK$17:$AT$86,3,FALSE))</f>
        <v/>
      </c>
      <c r="E34" s="268"/>
      <c r="F34" s="265"/>
      <c r="G34" s="276"/>
      <c r="H34" s="269"/>
      <c r="I34" s="277"/>
      <c r="J34" s="278"/>
      <c r="K34" s="279"/>
      <c r="L34" s="277"/>
      <c r="M34" s="278"/>
      <c r="N34" s="269"/>
      <c r="O34" s="270"/>
      <c r="P34" s="244"/>
      <c r="Q34" s="49"/>
      <c r="R34" s="269"/>
      <c r="S34" s="341"/>
      <c r="T34" s="342"/>
      <c r="U34" s="344"/>
      <c r="V34" s="49"/>
    </row>
    <row r="35" spans="1:22" ht="9.6" customHeight="1">
      <c r="A35" s="264"/>
      <c r="B35" s="266">
        <v>15</v>
      </c>
      <c r="C35" s="268" t="str">
        <f>IF(A35="","",VLOOKUP(A35,'パンフレット (70名用)'!$AK$17:$AT$86,2,FALSE))</f>
        <v/>
      </c>
      <c r="D35" s="75"/>
      <c r="E35" s="268" t="str">
        <f>IF(A35="","",VLOOKUP(A35,'パンフレット (70名用)'!$AK$17:$AT$86,8,FALSE))</f>
        <v/>
      </c>
      <c r="F35" s="264"/>
      <c r="G35" s="274"/>
      <c r="H35" s="259"/>
      <c r="I35" s="253"/>
      <c r="J35" s="255"/>
      <c r="K35" s="256"/>
      <c r="L35" s="253"/>
      <c r="M35" s="255"/>
      <c r="N35" s="259"/>
      <c r="O35" s="261"/>
      <c r="P35" s="244"/>
      <c r="Q35" s="47"/>
      <c r="R35" s="259">
        <v>2</v>
      </c>
      <c r="S35" s="330"/>
      <c r="T35" s="331"/>
      <c r="U35" s="334"/>
      <c r="V35" s="49"/>
    </row>
    <row r="36" spans="1:22" ht="26.45" customHeight="1" thickBot="1">
      <c r="A36" s="271"/>
      <c r="B36" s="272"/>
      <c r="C36" s="273"/>
      <c r="D36" s="77" t="str">
        <f>IF(A35="","",VLOOKUP(A35,'パンフレット (70名用)'!$AK$17:$AT$86,3,FALSE))</f>
        <v/>
      </c>
      <c r="E36" s="273"/>
      <c r="F36" s="271"/>
      <c r="G36" s="275"/>
      <c r="H36" s="260"/>
      <c r="I36" s="254"/>
      <c r="J36" s="257"/>
      <c r="K36" s="258"/>
      <c r="L36" s="254"/>
      <c r="M36" s="257"/>
      <c r="N36" s="260"/>
      <c r="O36" s="262"/>
      <c r="P36" s="245"/>
      <c r="Q36" s="49"/>
      <c r="R36" s="269"/>
      <c r="S36" s="336"/>
      <c r="T36" s="337"/>
      <c r="U36" s="338"/>
      <c r="V36" s="49"/>
    </row>
    <row r="37" spans="1:22" ht="9.6" customHeight="1">
      <c r="A37" s="294"/>
      <c r="B37" s="295">
        <v>16</v>
      </c>
      <c r="C37" s="296" t="str">
        <f>IF(A37="","",VLOOKUP(A37,'パンフレット (70名用)'!$AK$17:$AT$86,2,FALSE))</f>
        <v/>
      </c>
      <c r="D37" s="76"/>
      <c r="E37" s="296" t="str">
        <f>IF(A37="","",VLOOKUP(A37,'パンフレット (70名用)'!$AK$17:$AT$86,8,FALSE))</f>
        <v/>
      </c>
      <c r="F37" s="294"/>
      <c r="G37" s="292"/>
      <c r="H37" s="293"/>
      <c r="I37" s="302"/>
      <c r="J37" s="303"/>
      <c r="K37" s="304"/>
      <c r="L37" s="302"/>
      <c r="M37" s="303"/>
      <c r="N37" s="297"/>
      <c r="O37" s="299"/>
      <c r="P37" s="301"/>
      <c r="Q37" s="47"/>
      <c r="R37" s="259">
        <v>3</v>
      </c>
      <c r="S37" s="330"/>
      <c r="T37" s="331"/>
      <c r="U37" s="334"/>
      <c r="V37" s="49"/>
    </row>
    <row r="38" spans="1:22" ht="26.45" customHeight="1">
      <c r="A38" s="265"/>
      <c r="B38" s="267"/>
      <c r="C38" s="268"/>
      <c r="D38" s="78" t="str">
        <f>IF(A37="","",VLOOKUP(A37,'パンフレット (70名用)'!$AK$17:$AT$86,3,FALSE))</f>
        <v/>
      </c>
      <c r="E38" s="268"/>
      <c r="F38" s="265"/>
      <c r="G38" s="291"/>
      <c r="H38" s="287"/>
      <c r="I38" s="281"/>
      <c r="J38" s="284"/>
      <c r="K38" s="285"/>
      <c r="L38" s="281"/>
      <c r="M38" s="284"/>
      <c r="N38" s="298"/>
      <c r="O38" s="300"/>
      <c r="P38" s="244"/>
      <c r="Q38" s="49"/>
      <c r="R38" s="269"/>
      <c r="S38" s="336"/>
      <c r="T38" s="337"/>
      <c r="U38" s="338"/>
      <c r="V38" s="49"/>
    </row>
    <row r="39" spans="1:22" ht="9.6" customHeight="1">
      <c r="A39" s="264"/>
      <c r="B39" s="266">
        <v>17</v>
      </c>
      <c r="C39" s="268" t="str">
        <f>IF(A39="","",VLOOKUP(A39,'パンフレット (70名用)'!$AK$17:$AT$86,2,FALSE))</f>
        <v/>
      </c>
      <c r="D39" s="75"/>
      <c r="E39" s="268" t="str">
        <f>IF(A39="","",VLOOKUP(A39,'パンフレット (70名用)'!$AK$17:$AT$86,8,FALSE))</f>
        <v/>
      </c>
      <c r="F39" s="264"/>
      <c r="G39" s="290"/>
      <c r="H39" s="286"/>
      <c r="I39" s="280"/>
      <c r="J39" s="282"/>
      <c r="K39" s="283"/>
      <c r="L39" s="280"/>
      <c r="M39" s="282"/>
      <c r="N39" s="286"/>
      <c r="O39" s="288"/>
      <c r="P39" s="244"/>
      <c r="Q39" s="47"/>
      <c r="R39" s="259">
        <v>4</v>
      </c>
      <c r="S39" s="330"/>
      <c r="T39" s="331"/>
      <c r="U39" s="334"/>
      <c r="V39" s="49"/>
    </row>
    <row r="40" spans="1:22" ht="26.45" customHeight="1">
      <c r="A40" s="265"/>
      <c r="B40" s="267"/>
      <c r="C40" s="268"/>
      <c r="D40" s="78" t="str">
        <f>IF(A39="","",VLOOKUP(A39,'パンフレット (70名用)'!$AK$17:$AT$86,3,FALSE))</f>
        <v/>
      </c>
      <c r="E40" s="268"/>
      <c r="F40" s="265"/>
      <c r="G40" s="291"/>
      <c r="H40" s="287"/>
      <c r="I40" s="281"/>
      <c r="J40" s="284"/>
      <c r="K40" s="285"/>
      <c r="L40" s="281"/>
      <c r="M40" s="284"/>
      <c r="N40" s="287"/>
      <c r="O40" s="289"/>
      <c r="P40" s="244"/>
      <c r="Q40" s="49"/>
      <c r="R40" s="269"/>
      <c r="S40" s="336"/>
      <c r="T40" s="337"/>
      <c r="U40" s="338"/>
      <c r="V40" s="49"/>
    </row>
    <row r="41" spans="1:22" ht="9.6" customHeight="1">
      <c r="A41" s="264"/>
      <c r="B41" s="266">
        <v>18</v>
      </c>
      <c r="C41" s="268" t="str">
        <f>IF(A41="","",VLOOKUP(A41,'パンフレット (70名用)'!$AK$17:$AT$86,2,FALSE))</f>
        <v/>
      </c>
      <c r="D41" s="75"/>
      <c r="E41" s="268" t="str">
        <f>IF(A41="","",VLOOKUP(A41,'パンフレット (70名用)'!$AK$17:$AT$86,8,FALSE))</f>
        <v/>
      </c>
      <c r="F41" s="264"/>
      <c r="G41" s="274"/>
      <c r="H41" s="259"/>
      <c r="I41" s="253"/>
      <c r="J41" s="255"/>
      <c r="K41" s="256"/>
      <c r="L41" s="253"/>
      <c r="M41" s="255"/>
      <c r="N41" s="259"/>
      <c r="O41" s="261"/>
      <c r="P41" s="244"/>
      <c r="Q41" s="47"/>
      <c r="R41" s="259">
        <v>5</v>
      </c>
      <c r="S41" s="330"/>
      <c r="T41" s="331"/>
      <c r="U41" s="334"/>
      <c r="V41" s="49"/>
    </row>
    <row r="42" spans="1:22" ht="26.45" customHeight="1" thickBot="1">
      <c r="A42" s="265"/>
      <c r="B42" s="267"/>
      <c r="C42" s="268"/>
      <c r="D42" s="78" t="str">
        <f>IF(A41="","",VLOOKUP(A41,'パンフレット (70名用)'!$AK$17:$AT$86,3,FALSE))</f>
        <v/>
      </c>
      <c r="E42" s="268"/>
      <c r="F42" s="265"/>
      <c r="G42" s="276"/>
      <c r="H42" s="269"/>
      <c r="I42" s="277"/>
      <c r="J42" s="278"/>
      <c r="K42" s="279"/>
      <c r="L42" s="277"/>
      <c r="M42" s="278"/>
      <c r="N42" s="269"/>
      <c r="O42" s="270"/>
      <c r="P42" s="244"/>
      <c r="Q42" s="49"/>
      <c r="R42" s="260"/>
      <c r="S42" s="332"/>
      <c r="T42" s="333"/>
      <c r="U42" s="335"/>
      <c r="V42" s="59"/>
    </row>
    <row r="43" spans="1:22" ht="9.6" customHeight="1" thickBot="1">
      <c r="A43" s="264"/>
      <c r="B43" s="266">
        <v>19</v>
      </c>
      <c r="C43" s="268" t="str">
        <f>IF(A43="","",VLOOKUP(A43,'パンフレット (70名用)'!$AK$17:$AT$86,2,FALSE))</f>
        <v/>
      </c>
      <c r="D43" s="75"/>
      <c r="E43" s="268" t="str">
        <f>IF(A43="","",VLOOKUP(A43,'パンフレット (70名用)'!$AK$17:$AT$86,8,FALSE))</f>
        <v/>
      </c>
      <c r="F43" s="264"/>
      <c r="G43" s="274"/>
      <c r="H43" s="259"/>
      <c r="I43" s="253"/>
      <c r="J43" s="255"/>
      <c r="K43" s="256"/>
      <c r="L43" s="253"/>
      <c r="M43" s="255"/>
      <c r="N43" s="259"/>
      <c r="O43" s="261"/>
      <c r="P43" s="244"/>
      <c r="Q43" s="47"/>
      <c r="R43" s="61"/>
      <c r="S43" s="63"/>
      <c r="T43" s="63"/>
      <c r="U43" s="63"/>
    </row>
    <row r="44" spans="1:22" ht="26.45" customHeight="1" thickBot="1">
      <c r="A44" s="265"/>
      <c r="B44" s="267"/>
      <c r="C44" s="268"/>
      <c r="D44" s="78" t="str">
        <f>IF(A43="","",VLOOKUP(A43,'パンフレット (70名用)'!$AK$17:$AT$86,3,FALSE))</f>
        <v/>
      </c>
      <c r="E44" s="268"/>
      <c r="F44" s="265"/>
      <c r="G44" s="276"/>
      <c r="H44" s="269"/>
      <c r="I44" s="277"/>
      <c r="J44" s="278"/>
      <c r="K44" s="279"/>
      <c r="L44" s="277"/>
      <c r="M44" s="278"/>
      <c r="N44" s="269"/>
      <c r="O44" s="270"/>
      <c r="P44" s="244"/>
      <c r="Q44" s="49"/>
      <c r="R44" s="321" t="s">
        <v>200</v>
      </c>
      <c r="S44" s="322"/>
      <c r="T44" s="322"/>
      <c r="U44" s="323"/>
      <c r="V44" s="59"/>
    </row>
    <row r="45" spans="1:22" ht="9.6" customHeight="1">
      <c r="A45" s="264"/>
      <c r="B45" s="266">
        <v>20</v>
      </c>
      <c r="C45" s="268" t="str">
        <f>IF(A45="","",VLOOKUP(A45,'パンフレット (70名用)'!$AK$17:$AT$86,2,FALSE))</f>
        <v/>
      </c>
      <c r="D45" s="75"/>
      <c r="E45" s="268" t="str">
        <f>IF(A45="","",VLOOKUP(A45,'パンフレット (70名用)'!$AK$17:$AT$86,8,FALSE))</f>
        <v/>
      </c>
      <c r="F45" s="264"/>
      <c r="G45" s="274"/>
      <c r="H45" s="259"/>
      <c r="I45" s="253"/>
      <c r="J45" s="255"/>
      <c r="K45" s="256"/>
      <c r="L45" s="253"/>
      <c r="M45" s="255"/>
      <c r="N45" s="259"/>
      <c r="O45" s="261"/>
      <c r="P45" s="244"/>
      <c r="Q45" s="47"/>
      <c r="R45" s="324"/>
      <c r="S45" s="325"/>
      <c r="T45" s="325"/>
      <c r="U45" s="326"/>
    </row>
    <row r="46" spans="1:22" ht="26.45" customHeight="1" thickBot="1">
      <c r="A46" s="271"/>
      <c r="B46" s="272"/>
      <c r="C46" s="273"/>
      <c r="D46" s="77" t="str">
        <f>IF(A45="","",VLOOKUP(A45,'パンフレット (70名用)'!$AK$17:$AT$86,3,FALSE))</f>
        <v/>
      </c>
      <c r="E46" s="273"/>
      <c r="F46" s="271"/>
      <c r="G46" s="275"/>
      <c r="H46" s="260"/>
      <c r="I46" s="254"/>
      <c r="J46" s="257"/>
      <c r="K46" s="258"/>
      <c r="L46" s="254"/>
      <c r="M46" s="257"/>
      <c r="N46" s="260"/>
      <c r="O46" s="262"/>
      <c r="P46" s="245"/>
      <c r="Q46" s="49"/>
      <c r="R46" s="327"/>
      <c r="S46" s="328"/>
      <c r="T46" s="328"/>
      <c r="U46" s="329"/>
    </row>
    <row r="47" spans="1:22" ht="9.6" customHeight="1" thickBot="1">
      <c r="A47" s="294"/>
      <c r="B47" s="319">
        <v>21</v>
      </c>
      <c r="C47" s="296" t="str">
        <f>IF(A47="","",VLOOKUP(A47,'パンフレット (70名用)'!$AK$17:$AT$86,2,FALSE))</f>
        <v/>
      </c>
      <c r="D47" s="76"/>
      <c r="E47" s="296" t="str">
        <f>IF(A47="","",VLOOKUP(A47,'パンフレット (70名用)'!$AK$17:$AT$86,8,FALSE))</f>
        <v/>
      </c>
      <c r="F47" s="305"/>
      <c r="G47" s="320"/>
      <c r="H47" s="293"/>
      <c r="I47" s="302"/>
      <c r="J47" s="303"/>
      <c r="K47" s="304"/>
      <c r="L47" s="302"/>
      <c r="M47" s="303"/>
      <c r="N47" s="297"/>
      <c r="O47" s="299"/>
      <c r="P47" s="301"/>
      <c r="Q47" s="47"/>
      <c r="R47" s="57" t="s">
        <v>201</v>
      </c>
      <c r="S47" s="58"/>
      <c r="T47" s="58"/>
      <c r="U47" s="58"/>
    </row>
    <row r="48" spans="1:22" ht="26.45" customHeight="1">
      <c r="A48" s="265"/>
      <c r="B48" s="267"/>
      <c r="C48" s="268"/>
      <c r="D48" s="78" t="str">
        <f>IF(A47="","",VLOOKUP(A47,'パンフレット (70名用)'!$AK$17:$AT$86,3,FALSE))</f>
        <v/>
      </c>
      <c r="E48" s="268"/>
      <c r="F48" s="305"/>
      <c r="G48" s="291"/>
      <c r="H48" s="287"/>
      <c r="I48" s="281"/>
      <c r="J48" s="284"/>
      <c r="K48" s="285"/>
      <c r="L48" s="281"/>
      <c r="M48" s="284"/>
      <c r="N48" s="298"/>
      <c r="O48" s="300"/>
      <c r="P48" s="244"/>
      <c r="Q48" s="49"/>
      <c r="R48" s="310" t="s">
        <v>202</v>
      </c>
      <c r="S48" s="311"/>
      <c r="T48" s="311"/>
      <c r="U48" s="312"/>
    </row>
    <row r="49" spans="1:22" ht="9.6" customHeight="1">
      <c r="A49" s="264"/>
      <c r="B49" s="266">
        <v>22</v>
      </c>
      <c r="C49" s="268" t="str">
        <f>IF(A49="","",VLOOKUP(A49,'パンフレット (70名用)'!$AK$17:$AT$86,2,FALSE))</f>
        <v/>
      </c>
      <c r="D49" s="75"/>
      <c r="E49" s="268" t="str">
        <f>IF(A49="","",VLOOKUP(A49,'パンフレット (70名用)'!$AK$17:$AT$86,8,FALSE))</f>
        <v/>
      </c>
      <c r="F49" s="309"/>
      <c r="G49" s="290"/>
      <c r="H49" s="286"/>
      <c r="I49" s="280"/>
      <c r="J49" s="282"/>
      <c r="K49" s="283"/>
      <c r="L49" s="280"/>
      <c r="M49" s="282"/>
      <c r="N49" s="286"/>
      <c r="O49" s="288"/>
      <c r="P49" s="244"/>
      <c r="Q49" s="47"/>
      <c r="R49" s="313"/>
      <c r="S49" s="314"/>
      <c r="T49" s="314"/>
      <c r="U49" s="315"/>
    </row>
    <row r="50" spans="1:22" ht="26.45" customHeight="1">
      <c r="A50" s="265"/>
      <c r="B50" s="267"/>
      <c r="C50" s="268"/>
      <c r="D50" s="78" t="str">
        <f>IF(A49="","",VLOOKUP(A49,'パンフレット (70名用)'!$AK$17:$AT$86,3,FALSE))</f>
        <v/>
      </c>
      <c r="E50" s="268"/>
      <c r="F50" s="309"/>
      <c r="G50" s="291"/>
      <c r="H50" s="287"/>
      <c r="I50" s="281"/>
      <c r="J50" s="284"/>
      <c r="K50" s="285"/>
      <c r="L50" s="281"/>
      <c r="M50" s="284"/>
      <c r="N50" s="287"/>
      <c r="O50" s="289"/>
      <c r="P50" s="244"/>
      <c r="Q50" s="49"/>
      <c r="R50" s="313"/>
      <c r="S50" s="314"/>
      <c r="T50" s="314"/>
      <c r="U50" s="315"/>
    </row>
    <row r="51" spans="1:22" ht="9.6" customHeight="1" thickBot="1">
      <c r="A51" s="264"/>
      <c r="B51" s="266">
        <v>23</v>
      </c>
      <c r="C51" s="268" t="str">
        <f>IF(A51="","",VLOOKUP(A51,'パンフレット (70名用)'!$AK$17:$AT$86,2,FALSE))</f>
        <v/>
      </c>
      <c r="D51" s="75"/>
      <c r="E51" s="268" t="str">
        <f>IF(A51="","",VLOOKUP(A51,'パンフレット (70名用)'!$AK$17:$AT$86,8,FALSE))</f>
        <v/>
      </c>
      <c r="F51" s="309"/>
      <c r="G51" s="274"/>
      <c r="H51" s="259"/>
      <c r="I51" s="253"/>
      <c r="J51" s="255"/>
      <c r="K51" s="256"/>
      <c r="L51" s="253"/>
      <c r="M51" s="255"/>
      <c r="N51" s="259"/>
      <c r="O51" s="261"/>
      <c r="P51" s="244"/>
      <c r="Q51" s="47"/>
      <c r="R51" s="316"/>
      <c r="S51" s="317"/>
      <c r="T51" s="317"/>
      <c r="U51" s="318"/>
    </row>
    <row r="52" spans="1:22" ht="26.45" customHeight="1" thickBot="1">
      <c r="A52" s="265"/>
      <c r="B52" s="267"/>
      <c r="C52" s="268"/>
      <c r="D52" s="78" t="str">
        <f>IF(A51="","",VLOOKUP(A51,'パンフレット (70名用)'!$AK$17:$AT$86,3,FALSE))</f>
        <v/>
      </c>
      <c r="E52" s="268"/>
      <c r="F52" s="309"/>
      <c r="G52" s="276"/>
      <c r="H52" s="269"/>
      <c r="I52" s="277"/>
      <c r="J52" s="278"/>
      <c r="K52" s="279"/>
      <c r="L52" s="277"/>
      <c r="M52" s="278"/>
      <c r="N52" s="269"/>
      <c r="O52" s="270"/>
      <c r="P52" s="244"/>
      <c r="Q52" s="49"/>
      <c r="R52" s="306" t="s">
        <v>203</v>
      </c>
      <c r="S52" s="307"/>
      <c r="T52" s="307"/>
      <c r="U52" s="308"/>
    </row>
    <row r="53" spans="1:22" ht="9.6" customHeight="1">
      <c r="A53" s="264"/>
      <c r="B53" s="266">
        <v>24</v>
      </c>
      <c r="C53" s="268" t="str">
        <f>IF(A53="","",VLOOKUP(A53,'パンフレット (70名用)'!$AK$17:$AT$86,2,FALSE))</f>
        <v/>
      </c>
      <c r="D53" s="75"/>
      <c r="E53" s="268" t="str">
        <f>IF(A53="","",VLOOKUP(A53,'パンフレット (70名用)'!$AK$17:$AT$86,8,FALSE))</f>
        <v/>
      </c>
      <c r="F53" s="309"/>
      <c r="G53" s="274"/>
      <c r="H53" s="259"/>
      <c r="I53" s="253"/>
      <c r="J53" s="255"/>
      <c r="K53" s="256"/>
      <c r="L53" s="253"/>
      <c r="M53" s="255"/>
      <c r="N53" s="259"/>
      <c r="O53" s="261"/>
      <c r="P53" s="244"/>
      <c r="Q53" s="47"/>
      <c r="R53" s="64"/>
      <c r="S53" s="64"/>
      <c r="T53" s="64"/>
      <c r="U53" s="64"/>
      <c r="V53" s="52"/>
    </row>
    <row r="54" spans="1:22" ht="26.45" customHeight="1">
      <c r="A54" s="265"/>
      <c r="B54" s="267"/>
      <c r="C54" s="268"/>
      <c r="D54" s="78" t="str">
        <f>IF(A53="","",VLOOKUP(A53,'パンフレット (70名用)'!$AK$17:$AT$86,3,FALSE))</f>
        <v/>
      </c>
      <c r="E54" s="268"/>
      <c r="F54" s="309"/>
      <c r="G54" s="276"/>
      <c r="H54" s="269"/>
      <c r="I54" s="277"/>
      <c r="J54" s="278"/>
      <c r="K54" s="279"/>
      <c r="L54" s="277"/>
      <c r="M54" s="278"/>
      <c r="N54" s="269"/>
      <c r="O54" s="270"/>
      <c r="P54" s="244"/>
      <c r="Q54" s="49"/>
      <c r="R54" s="70" t="s">
        <v>204</v>
      </c>
      <c r="V54" s="41"/>
    </row>
    <row r="55" spans="1:22" ht="9.6" customHeight="1" thickBot="1">
      <c r="A55" s="264"/>
      <c r="B55" s="266">
        <v>25</v>
      </c>
      <c r="C55" s="268" t="str">
        <f>IF(A55="","",VLOOKUP(A55,'パンフレット (70名用)'!$AK$17:$AT$86,2,FALSE))</f>
        <v/>
      </c>
      <c r="D55" s="75"/>
      <c r="E55" s="268" t="str">
        <f>IF(A55="","",VLOOKUP(A55,'パンフレット (70名用)'!$AK$17:$AT$86,8,FALSE))</f>
        <v/>
      </c>
      <c r="F55" s="305"/>
      <c r="G55" s="274"/>
      <c r="H55" s="259"/>
      <c r="I55" s="253"/>
      <c r="J55" s="255"/>
      <c r="K55" s="256"/>
      <c r="L55" s="253"/>
      <c r="M55" s="255"/>
      <c r="N55" s="259"/>
      <c r="O55" s="261"/>
      <c r="P55" s="244"/>
      <c r="R55" s="79"/>
      <c r="S55" s="80"/>
      <c r="T55" s="80"/>
      <c r="U55" s="80"/>
    </row>
    <row r="56" spans="1:22" ht="26.45" customHeight="1" thickBot="1">
      <c r="A56" s="271"/>
      <c r="B56" s="272"/>
      <c r="C56" s="273"/>
      <c r="D56" s="77" t="str">
        <f>IF(A55="","",VLOOKUP(A55,'パンフレット (70名用)'!$AK$17:$AT$86,3,FALSE))</f>
        <v/>
      </c>
      <c r="E56" s="273"/>
      <c r="F56" s="271"/>
      <c r="G56" s="275"/>
      <c r="H56" s="260"/>
      <c r="I56" s="254"/>
      <c r="J56" s="257"/>
      <c r="K56" s="258"/>
      <c r="L56" s="254"/>
      <c r="M56" s="257"/>
      <c r="N56" s="260"/>
      <c r="O56" s="262"/>
      <c r="P56" s="245"/>
      <c r="R56" s="81"/>
      <c r="S56" s="82"/>
      <c r="T56" s="82"/>
      <c r="U56" s="83"/>
    </row>
    <row r="57" spans="1:22" ht="9.6" customHeight="1">
      <c r="A57" s="294"/>
      <c r="B57" s="295">
        <v>26</v>
      </c>
      <c r="C57" s="296" t="str">
        <f>IF(A57="","",VLOOKUP(A57,'パンフレット (70名用)'!$AK$17:$AT$86,2,FALSE))</f>
        <v/>
      </c>
      <c r="D57" s="76"/>
      <c r="E57" s="296" t="str">
        <f>IF(A57="","",VLOOKUP(A57,'パンフレット (70名用)'!$AK$17:$AT$86,8,FALSE))</f>
        <v/>
      </c>
      <c r="F57" s="294"/>
      <c r="G57" s="292"/>
      <c r="H57" s="293"/>
      <c r="I57" s="302"/>
      <c r="J57" s="303"/>
      <c r="K57" s="304"/>
      <c r="L57" s="302"/>
      <c r="M57" s="303"/>
      <c r="N57" s="297"/>
      <c r="O57" s="299"/>
      <c r="P57" s="301"/>
      <c r="R57" s="84"/>
      <c r="S57" s="80"/>
      <c r="T57" s="80"/>
      <c r="U57" s="85"/>
    </row>
    <row r="58" spans="1:22" ht="26.45" customHeight="1">
      <c r="A58" s="265"/>
      <c r="B58" s="267"/>
      <c r="C58" s="268"/>
      <c r="D58" s="78" t="str">
        <f>IF(A57="","",VLOOKUP(A57,'パンフレット (70名用)'!$AK$17:$AT$86,3,FALSE))</f>
        <v/>
      </c>
      <c r="E58" s="268"/>
      <c r="F58" s="265"/>
      <c r="G58" s="291"/>
      <c r="H58" s="287"/>
      <c r="I58" s="281"/>
      <c r="J58" s="284"/>
      <c r="K58" s="285"/>
      <c r="L58" s="281"/>
      <c r="M58" s="284"/>
      <c r="N58" s="298"/>
      <c r="O58" s="300"/>
      <c r="P58" s="244"/>
      <c r="R58" s="84"/>
      <c r="S58" s="80"/>
      <c r="T58" s="80"/>
      <c r="U58" s="85"/>
    </row>
    <row r="59" spans="1:22" ht="9.6" customHeight="1">
      <c r="A59" s="264"/>
      <c r="B59" s="266">
        <v>27</v>
      </c>
      <c r="C59" s="268" t="str">
        <f>IF(A59="","",VLOOKUP(A59,'パンフレット (70名用)'!$AK$17:$AT$86,2,FALSE))</f>
        <v/>
      </c>
      <c r="D59" s="75"/>
      <c r="E59" s="268" t="str">
        <f>IF(A59="","",VLOOKUP(A59,'パンフレット (70名用)'!$AK$17:$AT$86,8,FALSE))</f>
        <v/>
      </c>
      <c r="F59" s="264"/>
      <c r="G59" s="290"/>
      <c r="H59" s="286"/>
      <c r="I59" s="280"/>
      <c r="J59" s="282"/>
      <c r="K59" s="283"/>
      <c r="L59" s="280"/>
      <c r="M59" s="282"/>
      <c r="N59" s="286"/>
      <c r="O59" s="288"/>
      <c r="P59" s="244"/>
      <c r="R59" s="84"/>
      <c r="S59" s="80"/>
      <c r="T59" s="80"/>
      <c r="U59" s="85"/>
    </row>
    <row r="60" spans="1:22" ht="26.45" customHeight="1">
      <c r="A60" s="265"/>
      <c r="B60" s="267"/>
      <c r="C60" s="268"/>
      <c r="D60" s="78" t="str">
        <f>IF(A59="","",VLOOKUP(A59,'パンフレット (70名用)'!$AK$17:$AT$86,3,FALSE))</f>
        <v/>
      </c>
      <c r="E60" s="268"/>
      <c r="F60" s="265"/>
      <c r="G60" s="291"/>
      <c r="H60" s="287"/>
      <c r="I60" s="281"/>
      <c r="J60" s="284"/>
      <c r="K60" s="285"/>
      <c r="L60" s="281"/>
      <c r="M60" s="284"/>
      <c r="N60" s="287"/>
      <c r="O60" s="289"/>
      <c r="P60" s="244"/>
      <c r="R60" s="86"/>
      <c r="S60" s="87"/>
      <c r="T60" s="87"/>
      <c r="U60" s="88"/>
    </row>
    <row r="61" spans="1:22" ht="9.6" customHeight="1">
      <c r="A61" s="264"/>
      <c r="B61" s="266">
        <v>28</v>
      </c>
      <c r="C61" s="268" t="str">
        <f>IF(A61="","",VLOOKUP(A61,'パンフレット (70名用)'!$AK$17:$AT$86,2,FALSE))</f>
        <v/>
      </c>
      <c r="D61" s="75"/>
      <c r="E61" s="268" t="str">
        <f>IF(A61="","",VLOOKUP(A61,'パンフレット (70名用)'!$AK$17:$AT$86,8,FALSE))</f>
        <v/>
      </c>
      <c r="F61" s="264"/>
      <c r="G61" s="274"/>
      <c r="H61" s="259"/>
      <c r="I61" s="253"/>
      <c r="J61" s="255"/>
      <c r="K61" s="256"/>
      <c r="L61" s="253"/>
      <c r="M61" s="255"/>
      <c r="N61" s="259"/>
      <c r="O61" s="261"/>
      <c r="P61" s="244"/>
      <c r="R61" s="86"/>
      <c r="S61" s="87"/>
      <c r="T61" s="87"/>
      <c r="U61" s="88"/>
    </row>
    <row r="62" spans="1:22" ht="26.45" customHeight="1">
      <c r="A62" s="265"/>
      <c r="B62" s="267"/>
      <c r="C62" s="268"/>
      <c r="D62" s="78" t="str">
        <f>IF(A61="","",VLOOKUP(A61,'パンフレット (70名用)'!$AK$17:$AT$86,3,FALSE))</f>
        <v/>
      </c>
      <c r="E62" s="268"/>
      <c r="F62" s="265"/>
      <c r="G62" s="276"/>
      <c r="H62" s="269"/>
      <c r="I62" s="277"/>
      <c r="J62" s="278"/>
      <c r="K62" s="279"/>
      <c r="L62" s="277"/>
      <c r="M62" s="278"/>
      <c r="N62" s="269"/>
      <c r="O62" s="270"/>
      <c r="P62" s="244"/>
      <c r="R62" s="89"/>
      <c r="S62" s="80"/>
      <c r="T62" s="80"/>
      <c r="U62" s="85"/>
    </row>
    <row r="63" spans="1:22" ht="9.6" customHeight="1">
      <c r="A63" s="264"/>
      <c r="B63" s="266">
        <v>29</v>
      </c>
      <c r="C63" s="268" t="str">
        <f>IF(A63="","",VLOOKUP(A63,'パンフレット (70名用)'!$AK$17:$AT$86,2,FALSE))</f>
        <v/>
      </c>
      <c r="D63" s="75"/>
      <c r="E63" s="268" t="str">
        <f>IF(A63="","",VLOOKUP(A63,'パンフレット (70名用)'!$AK$17:$AT$86,8,FALSE))</f>
        <v/>
      </c>
      <c r="F63" s="264"/>
      <c r="G63" s="274"/>
      <c r="H63" s="259"/>
      <c r="I63" s="253"/>
      <c r="J63" s="255"/>
      <c r="K63" s="256"/>
      <c r="L63" s="253"/>
      <c r="M63" s="255"/>
      <c r="N63" s="259"/>
      <c r="O63" s="261"/>
      <c r="P63" s="244"/>
      <c r="R63" s="90"/>
      <c r="S63" s="91"/>
      <c r="T63" s="91"/>
      <c r="U63" s="92"/>
    </row>
    <row r="64" spans="1:22" ht="26.45" customHeight="1" thickBot="1">
      <c r="A64" s="265"/>
      <c r="B64" s="267"/>
      <c r="C64" s="268"/>
      <c r="D64" s="78" t="str">
        <f>IF(A63="","",VLOOKUP(A63,'パンフレット (70名用)'!$AK$17:$AT$86,3,FALSE))</f>
        <v/>
      </c>
      <c r="E64" s="268"/>
      <c r="F64" s="265"/>
      <c r="G64" s="276"/>
      <c r="H64" s="269"/>
      <c r="I64" s="277"/>
      <c r="J64" s="278"/>
      <c r="K64" s="279"/>
      <c r="L64" s="277"/>
      <c r="M64" s="278"/>
      <c r="N64" s="269"/>
      <c r="O64" s="270"/>
      <c r="P64" s="244"/>
      <c r="R64" s="93"/>
      <c r="S64" s="94"/>
      <c r="T64" s="94"/>
      <c r="U64" s="95"/>
    </row>
    <row r="65" spans="1:21" ht="9.6" customHeight="1">
      <c r="A65" s="264"/>
      <c r="B65" s="266">
        <v>30</v>
      </c>
      <c r="C65" s="268" t="str">
        <f>IF(A65="","",VLOOKUP(A65,'パンフレット (70名用)'!$AK$17:$AT$86,2,FALSE))</f>
        <v/>
      </c>
      <c r="D65" s="75"/>
      <c r="E65" s="268" t="str">
        <f>IF(A65="","",VLOOKUP(A65,'パンフレット (70名用)'!$AK$17:$AT$86,8,FALSE))</f>
        <v/>
      </c>
      <c r="F65" s="264"/>
      <c r="G65" s="274"/>
      <c r="H65" s="259"/>
      <c r="I65" s="253"/>
      <c r="J65" s="255"/>
      <c r="K65" s="256"/>
      <c r="L65" s="253"/>
      <c r="M65" s="255"/>
      <c r="N65" s="259"/>
      <c r="O65" s="261"/>
      <c r="P65" s="244"/>
      <c r="R65" s="80"/>
      <c r="S65" s="80"/>
      <c r="T65" s="80"/>
      <c r="U65" s="80"/>
    </row>
    <row r="66" spans="1:21" ht="26.45" customHeight="1" thickBot="1">
      <c r="A66" s="271"/>
      <c r="B66" s="272"/>
      <c r="C66" s="273"/>
      <c r="D66" s="77" t="str">
        <f>IF(A65="","",VLOOKUP(A65,'パンフレット (70名用)'!$AK$17:$AT$86,3,FALSE))</f>
        <v/>
      </c>
      <c r="E66" s="273"/>
      <c r="F66" s="271"/>
      <c r="G66" s="275"/>
      <c r="H66" s="260"/>
      <c r="I66" s="254"/>
      <c r="J66" s="257"/>
      <c r="K66" s="258"/>
      <c r="L66" s="254"/>
      <c r="M66" s="257"/>
      <c r="N66" s="260"/>
      <c r="O66" s="262"/>
      <c r="P66" s="245"/>
    </row>
    <row r="67" spans="1:21" ht="22.5" customHeight="1" thickBot="1">
      <c r="C67" s="263" t="s">
        <v>205</v>
      </c>
      <c r="D67" s="263"/>
      <c r="E67" s="263"/>
      <c r="R67" s="246" t="s">
        <v>206</v>
      </c>
      <c r="S67" s="247"/>
      <c r="T67" s="247"/>
      <c r="U67" s="248"/>
    </row>
    <row r="68" spans="1:21" ht="26.45" customHeight="1" thickBot="1">
      <c r="C68" s="60">
        <v>1</v>
      </c>
      <c r="D68" s="239"/>
      <c r="E68" s="240"/>
      <c r="F68" s="60">
        <v>2</v>
      </c>
      <c r="G68" s="241"/>
      <c r="H68" s="242"/>
      <c r="I68" s="243"/>
      <c r="J68" s="60">
        <v>3</v>
      </c>
      <c r="K68" s="249"/>
      <c r="L68" s="249"/>
      <c r="M68" s="249"/>
      <c r="R68" s="250" t="s">
        <v>207</v>
      </c>
      <c r="S68" s="251"/>
      <c r="T68" s="251"/>
      <c r="U68" s="252"/>
    </row>
    <row r="69" spans="1:21" ht="26.45" customHeight="1">
      <c r="C69" s="60">
        <v>4</v>
      </c>
      <c r="D69" s="239"/>
      <c r="E69" s="240"/>
      <c r="F69" s="60">
        <v>5</v>
      </c>
      <c r="G69" s="241"/>
      <c r="H69" s="242"/>
      <c r="I69" s="243"/>
    </row>
  </sheetData>
  <sheetProtection sheet="1" selectLockedCells="1"/>
  <mergeCells count="485">
    <mergeCell ref="A1:U1"/>
    <mergeCell ref="B2:D2"/>
    <mergeCell ref="E2:L2"/>
    <mergeCell ref="A4:A6"/>
    <mergeCell ref="B4:B6"/>
    <mergeCell ref="C4:C6"/>
    <mergeCell ref="E4:E6"/>
    <mergeCell ref="F4:F6"/>
    <mergeCell ref="G4:G6"/>
    <mergeCell ref="H4:M4"/>
    <mergeCell ref="N4:O4"/>
    <mergeCell ref="R4:U5"/>
    <mergeCell ref="D5:D6"/>
    <mergeCell ref="H5:H6"/>
    <mergeCell ref="I5:I6"/>
    <mergeCell ref="J5:K6"/>
    <mergeCell ref="L5:L6"/>
    <mergeCell ref="M5:M6"/>
    <mergeCell ref="N5:N6"/>
    <mergeCell ref="O5:O6"/>
    <mergeCell ref="P5:P6"/>
    <mergeCell ref="R6:S6"/>
    <mergeCell ref="T6:U6"/>
    <mergeCell ref="T7:U8"/>
    <mergeCell ref="A9:A10"/>
    <mergeCell ref="B9:B10"/>
    <mergeCell ref="C9:C10"/>
    <mergeCell ref="E9:E10"/>
    <mergeCell ref="F9:F10"/>
    <mergeCell ref="G9:G10"/>
    <mergeCell ref="H9:H10"/>
    <mergeCell ref="I7:I8"/>
    <mergeCell ref="J7:K8"/>
    <mergeCell ref="L7:L8"/>
    <mergeCell ref="M7:M8"/>
    <mergeCell ref="N7:N8"/>
    <mergeCell ref="O7:O8"/>
    <mergeCell ref="A7:A8"/>
    <mergeCell ref="B7:B8"/>
    <mergeCell ref="C7:C8"/>
    <mergeCell ref="E7:E8"/>
    <mergeCell ref="F7:F8"/>
    <mergeCell ref="G7:G8"/>
    <mergeCell ref="H7:H8"/>
    <mergeCell ref="P7:P8"/>
    <mergeCell ref="R7:S8"/>
    <mergeCell ref="J11:K12"/>
    <mergeCell ref="L11:L12"/>
    <mergeCell ref="M11:M12"/>
    <mergeCell ref="N11:N12"/>
    <mergeCell ref="O11:O12"/>
    <mergeCell ref="P11:P12"/>
    <mergeCell ref="P9:P10"/>
    <mergeCell ref="R9:U11"/>
    <mergeCell ref="A11:A12"/>
    <mergeCell ref="B11:B12"/>
    <mergeCell ref="C11:C12"/>
    <mergeCell ref="E11:E12"/>
    <mergeCell ref="F11:F12"/>
    <mergeCell ref="G11:G12"/>
    <mergeCell ref="H11:H12"/>
    <mergeCell ref="I11:I12"/>
    <mergeCell ref="I9:I10"/>
    <mergeCell ref="J9:K10"/>
    <mergeCell ref="L9:L10"/>
    <mergeCell ref="M9:M10"/>
    <mergeCell ref="N9:N10"/>
    <mergeCell ref="O9:O10"/>
    <mergeCell ref="S13:S14"/>
    <mergeCell ref="T13:T14"/>
    <mergeCell ref="U13:U14"/>
    <mergeCell ref="H13:H14"/>
    <mergeCell ref="I13:I14"/>
    <mergeCell ref="J13:K14"/>
    <mergeCell ref="L13:L14"/>
    <mergeCell ref="M13:M14"/>
    <mergeCell ref="N13:N14"/>
    <mergeCell ref="A15:A16"/>
    <mergeCell ref="B15:B16"/>
    <mergeCell ref="C15:C16"/>
    <mergeCell ref="E15:E16"/>
    <mergeCell ref="F15:F16"/>
    <mergeCell ref="G15:G16"/>
    <mergeCell ref="O13:O14"/>
    <mergeCell ref="P13:P14"/>
    <mergeCell ref="R13:R14"/>
    <mergeCell ref="A13:A14"/>
    <mergeCell ref="B13:B14"/>
    <mergeCell ref="C13:C14"/>
    <mergeCell ref="E13:E14"/>
    <mergeCell ref="F13:F14"/>
    <mergeCell ref="G13:G14"/>
    <mergeCell ref="O15:O16"/>
    <mergeCell ref="P15:P16"/>
    <mergeCell ref="R15:R16"/>
    <mergeCell ref="S15:S16"/>
    <mergeCell ref="T15:T16"/>
    <mergeCell ref="U15:U16"/>
    <mergeCell ref="H15:H16"/>
    <mergeCell ref="I15:I16"/>
    <mergeCell ref="J15:K16"/>
    <mergeCell ref="L15:L16"/>
    <mergeCell ref="M15:M16"/>
    <mergeCell ref="N15:N16"/>
    <mergeCell ref="O17:O18"/>
    <mergeCell ref="P17:P18"/>
    <mergeCell ref="R18:U18"/>
    <mergeCell ref="A19:A20"/>
    <mergeCell ref="B19:B20"/>
    <mergeCell ref="C19:C20"/>
    <mergeCell ref="E19:E20"/>
    <mergeCell ref="F19:F20"/>
    <mergeCell ref="G19:G20"/>
    <mergeCell ref="H19:H20"/>
    <mergeCell ref="H17:H18"/>
    <mergeCell ref="I17:I18"/>
    <mergeCell ref="J17:K18"/>
    <mergeCell ref="L17:L18"/>
    <mergeCell ref="M17:M18"/>
    <mergeCell ref="N17:N18"/>
    <mergeCell ref="A17:A18"/>
    <mergeCell ref="B17:B18"/>
    <mergeCell ref="C17:C18"/>
    <mergeCell ref="E17:E18"/>
    <mergeCell ref="F17:F18"/>
    <mergeCell ref="G17:G18"/>
    <mergeCell ref="P19:P20"/>
    <mergeCell ref="R19:U28"/>
    <mergeCell ref="A21:A22"/>
    <mergeCell ref="B21:B22"/>
    <mergeCell ref="C21:C22"/>
    <mergeCell ref="E21:E22"/>
    <mergeCell ref="F21:F22"/>
    <mergeCell ref="G21:G22"/>
    <mergeCell ref="H21:H22"/>
    <mergeCell ref="I21:I22"/>
    <mergeCell ref="I19:I20"/>
    <mergeCell ref="N23:N24"/>
    <mergeCell ref="J19:K20"/>
    <mergeCell ref="L19:L20"/>
    <mergeCell ref="M19:M20"/>
    <mergeCell ref="N19:N20"/>
    <mergeCell ref="O19:O20"/>
    <mergeCell ref="C23:C24"/>
    <mergeCell ref="E23:E24"/>
    <mergeCell ref="F23:F24"/>
    <mergeCell ref="G23:G24"/>
    <mergeCell ref="J21:K22"/>
    <mergeCell ref="L21:L22"/>
    <mergeCell ref="M21:M22"/>
    <mergeCell ref="N21:N22"/>
    <mergeCell ref="O21:O22"/>
    <mergeCell ref="P21:P22"/>
    <mergeCell ref="A25:A26"/>
    <mergeCell ref="B25:B26"/>
    <mergeCell ref="C25:C26"/>
    <mergeCell ref="E25:E26"/>
    <mergeCell ref="F25:F26"/>
    <mergeCell ref="G25:G26"/>
    <mergeCell ref="H25:H26"/>
    <mergeCell ref="I25:I26"/>
    <mergeCell ref="H23:H24"/>
    <mergeCell ref="I23:I24"/>
    <mergeCell ref="A23:A24"/>
    <mergeCell ref="B23:B24"/>
    <mergeCell ref="J25:K26"/>
    <mergeCell ref="L25:L26"/>
    <mergeCell ref="M25:M26"/>
    <mergeCell ref="N25:N26"/>
    <mergeCell ref="O25:O26"/>
    <mergeCell ref="P25:P26"/>
    <mergeCell ref="O23:O24"/>
    <mergeCell ref="P23:P24"/>
    <mergeCell ref="J23:K24"/>
    <mergeCell ref="L23:L24"/>
    <mergeCell ref="M23:M24"/>
    <mergeCell ref="O27:O28"/>
    <mergeCell ref="P27:P28"/>
    <mergeCell ref="A29:A30"/>
    <mergeCell ref="B29:B30"/>
    <mergeCell ref="C29:C30"/>
    <mergeCell ref="E29:E30"/>
    <mergeCell ref="F29:F30"/>
    <mergeCell ref="G29:G30"/>
    <mergeCell ref="H29:H30"/>
    <mergeCell ref="I29:I30"/>
    <mergeCell ref="H27:H28"/>
    <mergeCell ref="I27:I28"/>
    <mergeCell ref="J27:K28"/>
    <mergeCell ref="L27:L28"/>
    <mergeCell ref="M27:M28"/>
    <mergeCell ref="N27:N28"/>
    <mergeCell ref="A27:A28"/>
    <mergeCell ref="B27:B28"/>
    <mergeCell ref="C27:C28"/>
    <mergeCell ref="E27:E28"/>
    <mergeCell ref="F27:F28"/>
    <mergeCell ref="G27:G28"/>
    <mergeCell ref="L31:L32"/>
    <mergeCell ref="M31:M32"/>
    <mergeCell ref="N31:N32"/>
    <mergeCell ref="O31:O32"/>
    <mergeCell ref="P31:P32"/>
    <mergeCell ref="S32:T32"/>
    <mergeCell ref="R30:U31"/>
    <mergeCell ref="A31:A32"/>
    <mergeCell ref="B31:B32"/>
    <mergeCell ref="C31:C32"/>
    <mergeCell ref="E31:E32"/>
    <mergeCell ref="F31:F32"/>
    <mergeCell ref="G31:G32"/>
    <mergeCell ref="H31:H32"/>
    <mergeCell ref="I31:I32"/>
    <mergeCell ref="J31:K32"/>
    <mergeCell ref="J29:K30"/>
    <mergeCell ref="L29:L30"/>
    <mergeCell ref="M29:M30"/>
    <mergeCell ref="N29:N30"/>
    <mergeCell ref="O29:O30"/>
    <mergeCell ref="P29:P30"/>
    <mergeCell ref="O33:O34"/>
    <mergeCell ref="P33:P34"/>
    <mergeCell ref="R33:R34"/>
    <mergeCell ref="S33:T34"/>
    <mergeCell ref="U33:U34"/>
    <mergeCell ref="A35:A36"/>
    <mergeCell ref="B35:B36"/>
    <mergeCell ref="C35:C36"/>
    <mergeCell ref="E35:E36"/>
    <mergeCell ref="F35:F36"/>
    <mergeCell ref="H33:H34"/>
    <mergeCell ref="I33:I34"/>
    <mergeCell ref="J33:K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N35:N36"/>
    <mergeCell ref="O35:O36"/>
    <mergeCell ref="P35:P36"/>
    <mergeCell ref="R35:R36"/>
    <mergeCell ref="S35:T36"/>
    <mergeCell ref="U35:U36"/>
    <mergeCell ref="G35:G36"/>
    <mergeCell ref="H35:H36"/>
    <mergeCell ref="I35:I36"/>
    <mergeCell ref="J35:K36"/>
    <mergeCell ref="L35:L36"/>
    <mergeCell ref="M35:M36"/>
    <mergeCell ref="O37:O38"/>
    <mergeCell ref="P37:P38"/>
    <mergeCell ref="R37:R38"/>
    <mergeCell ref="S37:T38"/>
    <mergeCell ref="U37:U38"/>
    <mergeCell ref="A39:A40"/>
    <mergeCell ref="B39:B40"/>
    <mergeCell ref="C39:C40"/>
    <mergeCell ref="E39:E40"/>
    <mergeCell ref="F39:F40"/>
    <mergeCell ref="H37:H38"/>
    <mergeCell ref="I37:I38"/>
    <mergeCell ref="J37:K38"/>
    <mergeCell ref="L37:L38"/>
    <mergeCell ref="M37:M38"/>
    <mergeCell ref="N37:N38"/>
    <mergeCell ref="A37:A38"/>
    <mergeCell ref="B37:B38"/>
    <mergeCell ref="C37:C38"/>
    <mergeCell ref="E37:E38"/>
    <mergeCell ref="F37:F38"/>
    <mergeCell ref="G37:G38"/>
    <mergeCell ref="N39:N40"/>
    <mergeCell ref="O39:O40"/>
    <mergeCell ref="P39:P40"/>
    <mergeCell ref="R39:R40"/>
    <mergeCell ref="S39:T40"/>
    <mergeCell ref="U39:U40"/>
    <mergeCell ref="G39:G40"/>
    <mergeCell ref="H39:H40"/>
    <mergeCell ref="I39:I40"/>
    <mergeCell ref="J39:K40"/>
    <mergeCell ref="L39:L40"/>
    <mergeCell ref="M39:M40"/>
    <mergeCell ref="O41:O42"/>
    <mergeCell ref="P41:P42"/>
    <mergeCell ref="R41:R42"/>
    <mergeCell ref="S41:T42"/>
    <mergeCell ref="U41:U42"/>
    <mergeCell ref="A43:A44"/>
    <mergeCell ref="B43:B44"/>
    <mergeCell ref="C43:C44"/>
    <mergeCell ref="E43:E44"/>
    <mergeCell ref="F43:F44"/>
    <mergeCell ref="H41:H42"/>
    <mergeCell ref="I41:I42"/>
    <mergeCell ref="J41:K42"/>
    <mergeCell ref="L41:L42"/>
    <mergeCell ref="M41:M42"/>
    <mergeCell ref="N41:N42"/>
    <mergeCell ref="A41:A42"/>
    <mergeCell ref="B41:B42"/>
    <mergeCell ref="C41:C42"/>
    <mergeCell ref="E41:E42"/>
    <mergeCell ref="F41:F42"/>
    <mergeCell ref="G41:G42"/>
    <mergeCell ref="N43:N44"/>
    <mergeCell ref="O43:O44"/>
    <mergeCell ref="P43:P44"/>
    <mergeCell ref="R44:U44"/>
    <mergeCell ref="A45:A46"/>
    <mergeCell ref="B45:B46"/>
    <mergeCell ref="C45:C46"/>
    <mergeCell ref="E45:E46"/>
    <mergeCell ref="F45:F46"/>
    <mergeCell ref="G45:G46"/>
    <mergeCell ref="G43:G44"/>
    <mergeCell ref="H43:H44"/>
    <mergeCell ref="I43:I44"/>
    <mergeCell ref="J43:K44"/>
    <mergeCell ref="L43:L44"/>
    <mergeCell ref="M43:M44"/>
    <mergeCell ref="O45:O46"/>
    <mergeCell ref="P45:P46"/>
    <mergeCell ref="R45:U46"/>
    <mergeCell ref="J45:K46"/>
    <mergeCell ref="L45:L46"/>
    <mergeCell ref="M45:M46"/>
    <mergeCell ref="N45:N46"/>
    <mergeCell ref="A47:A48"/>
    <mergeCell ref="B47:B48"/>
    <mergeCell ref="C47:C48"/>
    <mergeCell ref="E47:E48"/>
    <mergeCell ref="F47:F48"/>
    <mergeCell ref="G47:G48"/>
    <mergeCell ref="H47:H48"/>
    <mergeCell ref="H45:H46"/>
    <mergeCell ref="I45:I46"/>
    <mergeCell ref="J49:K50"/>
    <mergeCell ref="L49:L50"/>
    <mergeCell ref="M49:M50"/>
    <mergeCell ref="N49:N50"/>
    <mergeCell ref="O49:O50"/>
    <mergeCell ref="P49:P50"/>
    <mergeCell ref="P47:P48"/>
    <mergeCell ref="R48:U51"/>
    <mergeCell ref="A49:A50"/>
    <mergeCell ref="B49:B50"/>
    <mergeCell ref="C49:C50"/>
    <mergeCell ref="E49:E50"/>
    <mergeCell ref="F49:F50"/>
    <mergeCell ref="G49:G50"/>
    <mergeCell ref="H49:H50"/>
    <mergeCell ref="I49:I50"/>
    <mergeCell ref="I47:I48"/>
    <mergeCell ref="J47:K48"/>
    <mergeCell ref="L47:L48"/>
    <mergeCell ref="M47:M48"/>
    <mergeCell ref="N47:N48"/>
    <mergeCell ref="O47:O48"/>
    <mergeCell ref="O51:O52"/>
    <mergeCell ref="P51:P52"/>
    <mergeCell ref="R52:U52"/>
    <mergeCell ref="A53:A54"/>
    <mergeCell ref="B53:B54"/>
    <mergeCell ref="C53:C54"/>
    <mergeCell ref="E53:E54"/>
    <mergeCell ref="F53:F54"/>
    <mergeCell ref="G53:G54"/>
    <mergeCell ref="H53:H54"/>
    <mergeCell ref="H51:H52"/>
    <mergeCell ref="I51:I52"/>
    <mergeCell ref="J51:K52"/>
    <mergeCell ref="L51:L52"/>
    <mergeCell ref="M51:M52"/>
    <mergeCell ref="N51:N52"/>
    <mergeCell ref="A51:A52"/>
    <mergeCell ref="B51:B52"/>
    <mergeCell ref="C51:C52"/>
    <mergeCell ref="E51:E52"/>
    <mergeCell ref="F51:F52"/>
    <mergeCell ref="G51:G52"/>
    <mergeCell ref="P53:P54"/>
    <mergeCell ref="I53:I54"/>
    <mergeCell ref="J53:K54"/>
    <mergeCell ref="L53:L54"/>
    <mergeCell ref="P55:P56"/>
    <mergeCell ref="A57:A58"/>
    <mergeCell ref="B57:B58"/>
    <mergeCell ref="C57:C58"/>
    <mergeCell ref="E57:E58"/>
    <mergeCell ref="F57:F58"/>
    <mergeCell ref="N57:N58"/>
    <mergeCell ref="O57:O58"/>
    <mergeCell ref="P57:P58"/>
    <mergeCell ref="I57:I58"/>
    <mergeCell ref="J57:K58"/>
    <mergeCell ref="L57:L58"/>
    <mergeCell ref="M57:M58"/>
    <mergeCell ref="A55:A56"/>
    <mergeCell ref="B55:B56"/>
    <mergeCell ref="C55:C56"/>
    <mergeCell ref="E55:E56"/>
    <mergeCell ref="F55:F56"/>
    <mergeCell ref="G55:G56"/>
    <mergeCell ref="H55:H56"/>
    <mergeCell ref="I55:I56"/>
    <mergeCell ref="J55:K56"/>
    <mergeCell ref="E59:E60"/>
    <mergeCell ref="F59:F60"/>
    <mergeCell ref="G59:G60"/>
    <mergeCell ref="H59:H60"/>
    <mergeCell ref="G57:G58"/>
    <mergeCell ref="H57:H58"/>
    <mergeCell ref="M53:M54"/>
    <mergeCell ref="N53:N54"/>
    <mergeCell ref="O53:O54"/>
    <mergeCell ref="L55:L56"/>
    <mergeCell ref="M55:M56"/>
    <mergeCell ref="N55:N56"/>
    <mergeCell ref="O55:O56"/>
    <mergeCell ref="P59:P60"/>
    <mergeCell ref="A61:A62"/>
    <mergeCell ref="B61:B62"/>
    <mergeCell ref="C61:C62"/>
    <mergeCell ref="E61:E62"/>
    <mergeCell ref="F61:F62"/>
    <mergeCell ref="G61:G62"/>
    <mergeCell ref="H61:H62"/>
    <mergeCell ref="I61:I62"/>
    <mergeCell ref="J61:K62"/>
    <mergeCell ref="I59:I60"/>
    <mergeCell ref="J59:K60"/>
    <mergeCell ref="L59:L60"/>
    <mergeCell ref="M59:M60"/>
    <mergeCell ref="N59:N60"/>
    <mergeCell ref="O59:O60"/>
    <mergeCell ref="L61:L62"/>
    <mergeCell ref="M61:M62"/>
    <mergeCell ref="N61:N62"/>
    <mergeCell ref="O61:O62"/>
    <mergeCell ref="P61:P62"/>
    <mergeCell ref="A59:A60"/>
    <mergeCell ref="B59:B60"/>
    <mergeCell ref="C59:C60"/>
    <mergeCell ref="A63:A64"/>
    <mergeCell ref="B63:B64"/>
    <mergeCell ref="C63:C64"/>
    <mergeCell ref="E63:E64"/>
    <mergeCell ref="F63:F64"/>
    <mergeCell ref="N63:N64"/>
    <mergeCell ref="O63:O64"/>
    <mergeCell ref="P63:P64"/>
    <mergeCell ref="A65:A66"/>
    <mergeCell ref="B65:B66"/>
    <mergeCell ref="C65:C66"/>
    <mergeCell ref="E65:E66"/>
    <mergeCell ref="F65:F66"/>
    <mergeCell ref="G65:G66"/>
    <mergeCell ref="H65:H66"/>
    <mergeCell ref="G63:G64"/>
    <mergeCell ref="H63:H64"/>
    <mergeCell ref="I63:I64"/>
    <mergeCell ref="J63:K64"/>
    <mergeCell ref="L63:L64"/>
    <mergeCell ref="M63:M64"/>
    <mergeCell ref="D69:E69"/>
    <mergeCell ref="G69:I69"/>
    <mergeCell ref="P65:P66"/>
    <mergeCell ref="R67:U67"/>
    <mergeCell ref="D68:E68"/>
    <mergeCell ref="G68:I68"/>
    <mergeCell ref="K68:M68"/>
    <mergeCell ref="R68:U68"/>
    <mergeCell ref="I65:I66"/>
    <mergeCell ref="J65:K66"/>
    <mergeCell ref="L65:L66"/>
    <mergeCell ref="M65:M66"/>
    <mergeCell ref="N65:N66"/>
    <mergeCell ref="O65:O66"/>
    <mergeCell ref="C67:E67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8FE83E-A513-42B1-B04C-A224B1BDD194}"/>
</file>

<file path=customXml/itemProps2.xml><?xml version="1.0" encoding="utf-8"?>
<ds:datastoreItem xmlns:ds="http://schemas.openxmlformats.org/officeDocument/2006/customXml" ds:itemID="{BB79FA39-3582-4CC8-8792-1C526C190EB3}"/>
</file>

<file path=customXml/itemProps3.xml><?xml version="1.0" encoding="utf-8"?>
<ds:datastoreItem xmlns:ds="http://schemas.openxmlformats.org/officeDocument/2006/customXml" ds:itemID="{C976CD10-8CEA-44BC-9895-B83A6CED4F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2026-08-17T23:37:28Z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2026-07-24T01:15:43Z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4b72ebb4-0798-4a26-81bc-72cc7e12f17a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